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11895" windowHeight="12360" firstSheet="1" activeTab="2"/>
  </bookViews>
  <sheets>
    <sheet name="CDKOHSL" sheetId="1" state="hidden" r:id="rId1"/>
    <sheet name="说明" sheetId="2" r:id="rId2"/>
    <sheet name="总汇总表" sheetId="3" r:id="rId3"/>
    <sheet name="100章-K15+000-K16+000" sheetId="4" r:id="rId4"/>
    <sheet name="200章-K15+000-K16+000" sheetId="5" r:id="rId5"/>
    <sheet name="300章-K15+000-K16+000" sheetId="6" r:id="rId6"/>
    <sheet name="600章-K15+000-K16+000" sheetId="7" r:id="rId7"/>
    <sheet name="汇总表-K15+000-K16+000" sheetId="8" r:id="rId8"/>
    <sheet name="100章-K41+000-K62+071" sheetId="9" r:id="rId9"/>
    <sheet name="200章-K41+000-K62+071" sheetId="10" r:id="rId10"/>
    <sheet name="300章-K41+000-K62+071" sheetId="11" r:id="rId11"/>
    <sheet name="400章-K41+000-K62+071" sheetId="12" r:id="rId12"/>
    <sheet name="600章-K41+000-K62+071" sheetId="13" r:id="rId13"/>
    <sheet name="汇总表-K41+000-K62+071" sheetId="14" r:id="rId14"/>
  </sheets>
  <definedNames>
    <definedName name="_xlnm.Print_Area" localSheetId="3">'100章-K15+000-K16+000'!$A$1:$F$23</definedName>
    <definedName name="_xlnm.Print_Area" localSheetId="8">'100章-K41+000-K62+071'!$A$1:$F$23</definedName>
    <definedName name="_xlnm.Print_Area" localSheetId="1">'说明'!$A$1:$A$28</definedName>
    <definedName name="_xlnm.Print_Titles" localSheetId="3">'100章-K15+000-K16+000'!$2:$5</definedName>
    <definedName name="_xlnm.Print_Titles" localSheetId="8">'100章-K41+000-K62+071'!$2:$5</definedName>
    <definedName name="_xlnm.Print_Titles" localSheetId="4">'200章-K15+000-K16+000'!$1:$4</definedName>
    <definedName name="_xlnm.Print_Titles" localSheetId="9">'200章-K41+000-K62+071'!$1:$4</definedName>
    <definedName name="_xlnm.Print_Titles" localSheetId="5">'300章-K15+000-K16+000'!$1:$4</definedName>
    <definedName name="_xlnm.Print_Titles" localSheetId="10">'300章-K41+000-K62+071'!$1:$4</definedName>
    <definedName name="_xlnm.Print_Titles" localSheetId="11">'400章-K41+000-K62+071'!$1:$4</definedName>
    <definedName name="_xlnm.Print_Titles" localSheetId="6">'600章-K15+000-K16+000'!$1:$4</definedName>
    <definedName name="_xlnm.Print_Titles" localSheetId="12">'600章-K41+000-K62+071'!$1:$4</definedName>
  </definedNames>
  <calcPr fullCalcOnLoad="1" fullPrecision="0"/>
</workbook>
</file>

<file path=xl/sharedStrings.xml><?xml version="1.0" encoding="utf-8"?>
<sst xmlns="http://schemas.openxmlformats.org/spreadsheetml/2006/main" count="710" uniqueCount="277">
  <si>
    <t>总额</t>
  </si>
  <si>
    <t>102-2</t>
  </si>
  <si>
    <t>103-4</t>
  </si>
  <si>
    <t>103-5</t>
  </si>
  <si>
    <t>103-1</t>
  </si>
  <si>
    <t>103-2</t>
  </si>
  <si>
    <t>103-3</t>
  </si>
  <si>
    <t>104-1</t>
  </si>
  <si>
    <t>101-1</t>
  </si>
  <si>
    <t>102-1</t>
  </si>
  <si>
    <r>
      <rPr>
        <b/>
        <sz val="15"/>
        <rFont val="宋体"/>
        <family val="0"/>
      </rPr>
      <t>第五章</t>
    </r>
    <r>
      <rPr>
        <b/>
        <sz val="15"/>
        <rFont val="Arial"/>
        <family val="2"/>
      </rPr>
      <t xml:space="preserve">  </t>
    </r>
    <r>
      <rPr>
        <b/>
        <sz val="15"/>
        <rFont val="宋体"/>
        <family val="0"/>
      </rPr>
      <t>工程量清单</t>
    </r>
  </si>
  <si>
    <r>
      <t xml:space="preserve">1. </t>
    </r>
    <r>
      <rPr>
        <b/>
        <sz val="12"/>
        <rFont val="宋体"/>
        <family val="0"/>
      </rPr>
      <t>工程量清单说明</t>
    </r>
  </si>
  <si>
    <r>
      <t xml:space="preserve">        1.1  </t>
    </r>
    <r>
      <rPr>
        <sz val="12"/>
        <rFont val="宋体"/>
        <family val="0"/>
      </rPr>
      <t xml:space="preserve">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t>
    </r>
  </si>
  <si>
    <r>
      <t xml:space="preserve">        1.2  </t>
    </r>
    <r>
      <rPr>
        <sz val="12"/>
        <rFont val="宋体"/>
        <family val="0"/>
      </rPr>
      <t xml:space="preserve">本工程量清单应与招标文件中的投标人须知，通用合同条款、专用合同条款、工程量清单计量规则、技术规范及图纸等一起阅读和理解。
</t>
    </r>
  </si>
  <si>
    <r>
      <t xml:space="preserve">        1.4  </t>
    </r>
    <r>
      <rPr>
        <sz val="12"/>
        <rFont val="宋体"/>
        <family val="0"/>
      </rPr>
      <t xml:space="preserve">工程量清单各章是按第八章“工程量清单计量规则”、第七章“技术规范”的相应章次编号的，因此，工程量清单中各章的工程子目的范围与计量等应与“工程量清单计量规则”、“技术规范”相应章节的范围、计量与支付条款结合起来理解或解释。
</t>
    </r>
  </si>
  <si>
    <r>
      <t xml:space="preserve">        1.5  </t>
    </r>
    <r>
      <rPr>
        <sz val="12"/>
        <rFont val="宋体"/>
        <family val="0"/>
      </rPr>
      <t xml:space="preserve">对作业和材料的一般说明或规定，未重复写入工程量清单内，在给工程量清单各子目标价前，应参阅第七章“技术规范”的有关内容。
</t>
    </r>
  </si>
  <si>
    <r>
      <t xml:space="preserve">        1.6  </t>
    </r>
    <r>
      <rPr>
        <sz val="12"/>
        <rFont val="宋体"/>
        <family val="0"/>
      </rPr>
      <t xml:space="preserve">工程量清单中所列工程量的变动，丝毫不会降低或影响合同条款的效力，也不免除承包人按规定的标准进行施工和修复缺陷的责任。
</t>
    </r>
  </si>
  <si>
    <r>
      <t xml:space="preserve">        1.7  </t>
    </r>
    <r>
      <rPr>
        <sz val="12"/>
        <rFont val="宋体"/>
        <family val="0"/>
      </rPr>
      <t>图纸中所列的工程数量表及数量汇总表仅是提供资料，不是工程量清单的外延。当图纸与工程量清单所列数量不一致时，以工程量清单所列数量作为报价的依据。</t>
    </r>
  </si>
  <si>
    <r>
      <t xml:space="preserve">2. </t>
    </r>
    <r>
      <rPr>
        <b/>
        <sz val="12"/>
        <rFont val="宋体"/>
        <family val="0"/>
      </rPr>
      <t>投标报价的说明</t>
    </r>
  </si>
  <si>
    <r>
      <t xml:space="preserve">        2.2  </t>
    </r>
    <r>
      <rPr>
        <sz val="12"/>
        <rFont val="宋体"/>
        <family val="0"/>
      </rPr>
      <t xml:space="preserve">除非合同另有规定，工程量清单中有标价的单价和总额价均已包括了为实施和完成合同工程所需的劳务、材料、机械、质检（自检）、安装、缺陷修复、管理、保险、税费、利润等费用，以及合同明示或暗示的所有责任、义务和一般风险。
</t>
    </r>
  </si>
  <si>
    <r>
      <t xml:space="preserve">        2.3  </t>
    </r>
    <r>
      <rPr>
        <sz val="12"/>
        <rFont val="宋体"/>
        <family val="0"/>
      </rPr>
      <t xml:space="preserve">工程量清单中投标人没有填入单价或价格的子目，其费用视为已分摊在工程量清单中其他相关子目的单价或价格之中。承包人必须按监理人指令完成工程量清单中未填入单价或价格的子目，但不能得到结算与支付。
</t>
    </r>
  </si>
  <si>
    <r>
      <t xml:space="preserve">        2.4</t>
    </r>
    <r>
      <rPr>
        <sz val="12"/>
        <rFont val="宋体"/>
        <family val="0"/>
      </rPr>
      <t xml:space="preserve">符合合同条款规定的全部费用应认为已被计入有标价的工程量清单所列各子目之中，未列子目不予计量的工作，其费用应视为已分摊在本合同工程的有关子目的单价或总额价之中。
</t>
    </r>
  </si>
  <si>
    <r>
      <t xml:space="preserve">        2.5  </t>
    </r>
    <r>
      <rPr>
        <sz val="12"/>
        <rFont val="宋体"/>
        <family val="0"/>
      </rPr>
      <t xml:space="preserve">承包人用于本合同工程的各类装备的提供、运输、维护、拆卸、拼装等支付的费用，已包括在工程量清单的单价或总额价之中。
</t>
    </r>
  </si>
  <si>
    <r>
      <t xml:space="preserve">        2.6  </t>
    </r>
    <r>
      <rPr>
        <sz val="12"/>
        <rFont val="宋体"/>
        <family val="0"/>
      </rPr>
      <t>工程量清单中各项金额均以人民币（元）结算。</t>
    </r>
  </si>
  <si>
    <r>
      <t xml:space="preserve">3. </t>
    </r>
    <r>
      <rPr>
        <b/>
        <sz val="12"/>
        <rFont val="宋体"/>
        <family val="0"/>
      </rPr>
      <t>计日工说明</t>
    </r>
  </si>
  <si>
    <r>
      <t xml:space="preserve">4. </t>
    </r>
    <r>
      <rPr>
        <b/>
        <sz val="12"/>
        <rFont val="宋体"/>
        <family val="0"/>
      </rPr>
      <t>其它说明</t>
    </r>
  </si>
  <si>
    <t xml:space="preserve"> -a</t>
  </si>
  <si>
    <t xml:space="preserve"> -b</t>
  </si>
  <si>
    <t>102-3</t>
  </si>
  <si>
    <t>承包人驻地建设</t>
  </si>
  <si>
    <r>
      <t xml:space="preserve">5.1 </t>
    </r>
    <r>
      <rPr>
        <b/>
        <sz val="16"/>
        <rFont val="黑体"/>
        <family val="3"/>
      </rPr>
      <t>工程量清单表</t>
    </r>
  </si>
  <si>
    <r>
      <rPr>
        <b/>
        <sz val="16"/>
        <rFont val="黑体"/>
        <family val="3"/>
      </rPr>
      <t>工程量清单</t>
    </r>
  </si>
  <si>
    <r>
      <rPr>
        <b/>
        <sz val="13"/>
        <rFont val="黑体"/>
        <family val="3"/>
      </rP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</si>
  <si>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</si>
  <si>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</si>
  <si>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</si>
  <si>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</si>
  <si>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黑体"/>
        <family val="3"/>
      </rPr>
      <t>数</t>
    </r>
    <r>
      <rPr>
        <b/>
        <sz val="10"/>
        <rFont val="Arial"/>
        <family val="2"/>
      </rPr>
      <t xml:space="preserve"> </t>
    </r>
    <r>
      <rPr>
        <b/>
        <sz val="10"/>
        <rFont val="黑体"/>
        <family val="3"/>
      </rPr>
      <t>量</t>
    </r>
  </si>
  <si>
    <r>
      <rPr>
        <b/>
        <sz val="10"/>
        <rFont val="黑体"/>
        <family val="3"/>
      </rPr>
      <t>单价</t>
    </r>
  </si>
  <si>
    <r>
      <rPr>
        <b/>
        <sz val="10"/>
        <rFont val="黑体"/>
        <family val="3"/>
      </rPr>
      <t>合价</t>
    </r>
  </si>
  <si>
    <r>
      <rPr>
        <sz val="10"/>
        <rFont val="宋体"/>
        <family val="0"/>
      </rPr>
      <t>通则</t>
    </r>
  </si>
  <si>
    <r>
      <rPr>
        <sz val="10"/>
        <rFont val="宋体"/>
        <family val="0"/>
      </rPr>
      <t>保险费</t>
    </r>
  </si>
  <si>
    <r>
      <rPr>
        <sz val="10"/>
        <rFont val="宋体"/>
        <family val="0"/>
      </rPr>
      <t>总额</t>
    </r>
  </si>
  <si>
    <r>
      <rPr>
        <sz val="10"/>
        <rFont val="宋体"/>
        <family val="0"/>
      </rPr>
      <t>按合同条款规定，提供第三方责任险</t>
    </r>
  </si>
  <si>
    <r>
      <rPr>
        <sz val="10"/>
        <rFont val="宋体"/>
        <family val="0"/>
      </rPr>
      <t>工程管理</t>
    </r>
  </si>
  <si>
    <t>竣工文件</t>
  </si>
  <si>
    <t>施工环保费</t>
  </si>
  <si>
    <t>安全生产费(按最高投标限价的1.5%计列)</t>
  </si>
  <si>
    <r>
      <rPr>
        <sz val="10"/>
        <rFont val="宋体"/>
        <family val="0"/>
      </rPr>
      <t>安全生产费用需填入报价，方可显示本章节总价。</t>
    </r>
  </si>
  <si>
    <t>临时工程与设施</t>
  </si>
  <si>
    <t>临时道路修建、养护与拆除(包括原道路的养护)</t>
  </si>
  <si>
    <r>
      <rPr>
        <sz val="10"/>
        <rFont val="宋体"/>
        <family val="0"/>
      </rPr>
      <t>临时占地</t>
    </r>
  </si>
  <si>
    <r>
      <rPr>
        <sz val="10"/>
        <rFont val="宋体"/>
        <family val="0"/>
      </rPr>
      <t>临时供电设施架设、维护与拆除</t>
    </r>
  </si>
  <si>
    <r>
      <rPr>
        <sz val="10"/>
        <rFont val="宋体"/>
        <family val="0"/>
      </rPr>
      <t>电信设施的提供、维修与拆除</t>
    </r>
  </si>
  <si>
    <r>
      <rPr>
        <sz val="10"/>
        <rFont val="宋体"/>
        <family val="0"/>
      </rPr>
      <t>临时供水与排污设施</t>
    </r>
  </si>
  <si>
    <r>
      <rPr>
        <sz val="10"/>
        <rFont val="宋体"/>
        <family val="0"/>
      </rPr>
      <t>承包人驻地建设</t>
    </r>
  </si>
  <si>
    <r>
      <rPr>
        <b/>
        <sz val="10"/>
        <rFont val="黑体"/>
        <family val="3"/>
      </rP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</si>
  <si>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r>
      <rPr>
        <b/>
        <sz val="16"/>
        <rFont val="黑体"/>
        <family val="3"/>
      </rPr>
      <t>工程量清单</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</si>
  <si>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</si>
  <si>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</si>
  <si>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</si>
  <si>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</si>
  <si>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</si>
  <si>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r>
      <rPr>
        <b/>
        <sz val="10"/>
        <rFont val="黑体"/>
        <family val="3"/>
      </rPr>
      <t>单价</t>
    </r>
  </si>
  <si>
    <r>
      <rPr>
        <b/>
        <sz val="10"/>
        <rFont val="黑体"/>
        <family val="3"/>
      </rPr>
      <t>合价</t>
    </r>
  </si>
  <si>
    <r>
      <rPr>
        <b/>
        <sz val="10"/>
        <rFont val="黑体"/>
        <family val="3"/>
      </rPr>
      <t>清单</t>
    </r>
    <r>
      <rPr>
        <b/>
        <sz val="10"/>
        <rFont val="Arial"/>
        <family val="2"/>
      </rPr>
      <t xml:space="preserve">  </t>
    </r>
    <r>
      <rPr>
        <b/>
        <sz val="10"/>
        <rFont val="黑体"/>
        <family val="3"/>
      </rPr>
      <t>第</t>
    </r>
    <r>
      <rPr>
        <b/>
        <sz val="10"/>
        <rFont val="Arial"/>
        <family val="2"/>
      </rPr>
      <t>200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</si>
  <si>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0"/>
        <rFont val="黑体"/>
        <family val="3"/>
      </rPr>
      <t>清单</t>
    </r>
    <r>
      <rPr>
        <b/>
        <sz val="10"/>
        <rFont val="Arial"/>
        <family val="2"/>
      </rPr>
      <t xml:space="preserve">  </t>
    </r>
    <r>
      <rPr>
        <b/>
        <sz val="10"/>
        <rFont val="黑体"/>
        <family val="3"/>
      </rPr>
      <t>第</t>
    </r>
    <r>
      <rPr>
        <b/>
        <sz val="10"/>
        <rFont val="Arial"/>
        <family val="2"/>
      </rPr>
      <t>300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</si>
  <si>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0"/>
        <rFont val="黑体"/>
        <family val="3"/>
      </rPr>
      <t>清单</t>
    </r>
    <r>
      <rPr>
        <b/>
        <sz val="10"/>
        <rFont val="Arial"/>
        <family val="2"/>
      </rPr>
      <t xml:space="preserve">  </t>
    </r>
    <r>
      <rPr>
        <b/>
        <sz val="10"/>
        <rFont val="黑体"/>
        <family val="3"/>
      </rPr>
      <t>第</t>
    </r>
    <r>
      <rPr>
        <b/>
        <sz val="10"/>
        <rFont val="Arial"/>
        <family val="2"/>
      </rPr>
      <t>400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</si>
  <si>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0"/>
        <rFont val="黑体"/>
        <family val="3"/>
      </rPr>
      <t>清单</t>
    </r>
    <r>
      <rPr>
        <b/>
        <sz val="10"/>
        <rFont val="Arial"/>
        <family val="2"/>
      </rPr>
      <t xml:space="preserve">  </t>
    </r>
    <r>
      <rPr>
        <b/>
        <sz val="10"/>
        <rFont val="黑体"/>
        <family val="3"/>
      </rPr>
      <t>第</t>
    </r>
    <r>
      <rPr>
        <b/>
        <sz val="10"/>
        <rFont val="Arial"/>
        <family val="2"/>
      </rPr>
      <t>600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</si>
  <si>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5.4 </t>
    </r>
    <r>
      <rPr>
        <b/>
        <sz val="16"/>
        <rFont val="黑体"/>
        <family val="3"/>
      </rPr>
      <t>投标报价汇总表</t>
    </r>
  </si>
  <si>
    <r>
      <rPr>
        <sz val="12"/>
        <rFont val="黑体"/>
        <family val="3"/>
      </rP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</si>
  <si>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rPr>
        <sz val="12"/>
        <rFont val="黑体"/>
        <family val="3"/>
      </rPr>
      <t>金额</t>
    </r>
    <r>
      <rPr>
        <sz val="12"/>
        <rFont val="Arial"/>
        <family val="2"/>
      </rPr>
      <t>(</t>
    </r>
    <r>
      <rPr>
        <sz val="12"/>
        <rFont val="黑体"/>
        <family val="3"/>
      </rPr>
      <t>元</t>
    </r>
    <r>
      <rPr>
        <sz val="12"/>
        <rFont val="Arial"/>
        <family val="2"/>
      </rPr>
      <t>)</t>
    </r>
  </si>
  <si>
    <r>
      <rPr>
        <sz val="11"/>
        <rFont val="宋体"/>
        <family val="0"/>
      </rPr>
      <t>第</t>
    </r>
    <r>
      <rPr>
        <sz val="11"/>
        <rFont val="Arial"/>
        <family val="2"/>
      </rPr>
      <t>100</t>
    </r>
    <r>
      <rPr>
        <sz val="11"/>
        <rFont val="宋体"/>
        <family val="0"/>
      </rPr>
      <t>章～</t>
    </r>
    <r>
      <rPr>
        <sz val="11"/>
        <rFont val="Arial"/>
        <family val="2"/>
      </rPr>
      <t>700</t>
    </r>
    <r>
      <rPr>
        <sz val="11"/>
        <rFont val="宋体"/>
        <family val="0"/>
      </rPr>
      <t>章清单合计</t>
    </r>
  </si>
  <si>
    <r>
      <rPr>
        <sz val="11"/>
        <rFont val="宋体"/>
        <family val="0"/>
      </rPr>
      <t>清单合计减去材料、工程设备、专业工程暂估价
合计（即</t>
    </r>
    <r>
      <rPr>
        <sz val="11"/>
        <rFont val="Arial"/>
        <family val="2"/>
      </rPr>
      <t>8-9=10</t>
    </r>
    <r>
      <rPr>
        <sz val="11"/>
        <rFont val="宋体"/>
        <family val="0"/>
      </rPr>
      <t>）</t>
    </r>
  </si>
  <si>
    <r>
      <rPr>
        <sz val="11"/>
        <rFont val="宋体"/>
        <family val="0"/>
      </rPr>
      <t>投标报价（即</t>
    </r>
    <r>
      <rPr>
        <sz val="11"/>
        <rFont val="Arial"/>
        <family val="2"/>
      </rPr>
      <t>8+11+12=13</t>
    </r>
    <r>
      <rPr>
        <sz val="11"/>
        <rFont val="宋体"/>
        <family val="0"/>
      </rPr>
      <t>）</t>
    </r>
  </si>
  <si>
    <t>货币单位：人民币元</t>
  </si>
  <si>
    <t>序号</t>
  </si>
  <si>
    <t>章次</t>
  </si>
  <si>
    <t>总则</t>
  </si>
  <si>
    <t>桥梁、涵洞</t>
  </si>
  <si>
    <t>隧道</t>
  </si>
  <si>
    <t>绿化及环境保护设施</t>
  </si>
  <si>
    <t>已包含在清单合计中的材料、工程设备、专业工程暂估价合计</t>
  </si>
  <si>
    <t>计日工合计</t>
  </si>
  <si>
    <r>
      <t xml:space="preserve">        2.1  </t>
    </r>
    <r>
      <rPr>
        <sz val="12"/>
        <rFont val="宋体"/>
        <family val="0"/>
      </rPr>
      <t xml:space="preserve">工程量清单中的每一子目（有数量）须填入单价或价格，且只允许有一个报价。
</t>
    </r>
  </si>
  <si>
    <t>按合同条款规定，提供建筑工程一切险</t>
  </si>
  <si>
    <t>交通安全设施</t>
  </si>
  <si>
    <t>路基</t>
  </si>
  <si>
    <t>路面</t>
  </si>
  <si>
    <r>
      <rPr>
        <b/>
        <sz val="13"/>
        <rFont val="黑体"/>
        <family val="3"/>
      </rPr>
      <t>清单</t>
    </r>
    <r>
      <rPr>
        <b/>
        <sz val="13"/>
        <rFont val="Arial"/>
        <family val="2"/>
      </rPr>
      <t xml:space="preserve">  </t>
    </r>
    <r>
      <rPr>
        <b/>
        <sz val="13"/>
        <rFont val="黑体"/>
        <family val="3"/>
      </rPr>
      <t>第</t>
    </r>
    <r>
      <rPr>
        <b/>
        <sz val="13"/>
        <rFont val="Arial"/>
        <family val="2"/>
      </rPr>
      <t>400</t>
    </r>
    <r>
      <rPr>
        <b/>
        <sz val="13"/>
        <rFont val="黑体"/>
        <family val="3"/>
      </rPr>
      <t>章</t>
    </r>
    <r>
      <rPr>
        <b/>
        <sz val="13"/>
        <rFont val="Arial"/>
        <family val="2"/>
      </rPr>
      <t xml:space="preserve"> </t>
    </r>
    <r>
      <rPr>
        <b/>
        <sz val="13"/>
        <rFont val="黑体"/>
        <family val="3"/>
      </rPr>
      <t>桥梁、涵洞</t>
    </r>
  </si>
  <si>
    <r>
      <rPr>
        <b/>
        <sz val="13"/>
        <rFont val="黑体"/>
        <family val="3"/>
      </rPr>
      <t>清单</t>
    </r>
    <r>
      <rPr>
        <b/>
        <sz val="13"/>
        <rFont val="Arial"/>
        <family val="2"/>
      </rPr>
      <t xml:space="preserve">  </t>
    </r>
    <r>
      <rPr>
        <b/>
        <sz val="13"/>
        <rFont val="黑体"/>
        <family val="3"/>
      </rPr>
      <t>第</t>
    </r>
    <r>
      <rPr>
        <b/>
        <sz val="13"/>
        <rFont val="Arial"/>
        <family val="2"/>
      </rPr>
      <t>300</t>
    </r>
    <r>
      <rPr>
        <b/>
        <sz val="13"/>
        <rFont val="黑体"/>
        <family val="3"/>
      </rPr>
      <t>章</t>
    </r>
    <r>
      <rPr>
        <b/>
        <sz val="13"/>
        <rFont val="Arial"/>
        <family val="2"/>
      </rPr>
      <t xml:space="preserve"> </t>
    </r>
    <r>
      <rPr>
        <b/>
        <sz val="13"/>
        <rFont val="黑体"/>
        <family val="3"/>
      </rPr>
      <t>路面</t>
    </r>
  </si>
  <si>
    <r>
      <rPr>
        <b/>
        <sz val="13"/>
        <rFont val="黑体"/>
        <family val="3"/>
      </rPr>
      <t>清单</t>
    </r>
    <r>
      <rPr>
        <b/>
        <sz val="13"/>
        <rFont val="Arial"/>
        <family val="2"/>
      </rPr>
      <t xml:space="preserve">  </t>
    </r>
    <r>
      <rPr>
        <b/>
        <sz val="13"/>
        <rFont val="黑体"/>
        <family val="3"/>
      </rPr>
      <t>第</t>
    </r>
    <r>
      <rPr>
        <b/>
        <sz val="13"/>
        <rFont val="Arial"/>
        <family val="2"/>
      </rPr>
      <t>200</t>
    </r>
    <r>
      <rPr>
        <b/>
        <sz val="13"/>
        <rFont val="黑体"/>
        <family val="3"/>
      </rPr>
      <t>章</t>
    </r>
    <r>
      <rPr>
        <b/>
        <sz val="13"/>
        <rFont val="Arial"/>
        <family val="2"/>
      </rPr>
      <t xml:space="preserve"> </t>
    </r>
    <r>
      <rPr>
        <b/>
        <sz val="13"/>
        <rFont val="黑体"/>
        <family val="3"/>
      </rPr>
      <t>路基</t>
    </r>
  </si>
  <si>
    <t>202-2</t>
  </si>
  <si>
    <t>202-3</t>
  </si>
  <si>
    <t>混凝土结构</t>
  </si>
  <si>
    <t>203-1</t>
  </si>
  <si>
    <t>207-1</t>
  </si>
  <si>
    <t>207-2</t>
  </si>
  <si>
    <t>场地清理</t>
  </si>
  <si>
    <t>挖除旧路面</t>
  </si>
  <si>
    <t xml:space="preserve"> -a</t>
  </si>
  <si>
    <t>挖除水泥混凝土路面</t>
  </si>
  <si>
    <r>
      <t>m</t>
    </r>
    <r>
      <rPr>
        <vertAlign val="superscript"/>
        <sz val="10"/>
        <rFont val="宋体"/>
        <family val="0"/>
      </rPr>
      <t>3</t>
    </r>
  </si>
  <si>
    <t xml:space="preserve"> -b</t>
  </si>
  <si>
    <t>挖除沥青混凝土路面</t>
  </si>
  <si>
    <t xml:space="preserve"> -d</t>
  </si>
  <si>
    <t>铣刨沥青混凝土</t>
  </si>
  <si>
    <t xml:space="preserve"> -e</t>
  </si>
  <si>
    <t>挖除旧路基基层</t>
  </si>
  <si>
    <t xml:space="preserve"> -f</t>
  </si>
  <si>
    <t>挖除旧路砂砾垫层</t>
  </si>
  <si>
    <t>拆除结构物</t>
  </si>
  <si>
    <r>
      <t>m</t>
    </r>
    <r>
      <rPr>
        <vertAlign val="superscript"/>
        <sz val="10"/>
        <rFont val="宋体"/>
        <family val="0"/>
      </rPr>
      <t>3</t>
    </r>
  </si>
  <si>
    <t xml:space="preserve"> -c</t>
  </si>
  <si>
    <t>砖、石及其他砌体结构</t>
  </si>
  <si>
    <t xml:space="preserve"> -e</t>
  </si>
  <si>
    <r>
      <rPr>
        <sz val="10"/>
        <rFont val="宋体"/>
        <family val="0"/>
      </rPr>
      <t>拆除伸缩缝</t>
    </r>
    <r>
      <rPr>
        <sz val="10"/>
        <rFont val="Arial"/>
        <family val="2"/>
      </rPr>
      <t>40</t>
    </r>
    <r>
      <rPr>
        <sz val="10"/>
        <rFont val="宋体"/>
        <family val="0"/>
      </rPr>
      <t>型</t>
    </r>
  </si>
  <si>
    <t>m</t>
  </si>
  <si>
    <t xml:space="preserve"> -f</t>
  </si>
  <si>
    <r>
      <rPr>
        <sz val="10"/>
        <rFont val="宋体"/>
        <family val="0"/>
      </rPr>
      <t>拆除伸缩缝6</t>
    </r>
    <r>
      <rPr>
        <sz val="10"/>
        <rFont val="Arial"/>
        <family val="2"/>
      </rPr>
      <t>0</t>
    </r>
    <r>
      <rPr>
        <sz val="10"/>
        <rFont val="宋体"/>
        <family val="0"/>
      </rPr>
      <t>型</t>
    </r>
  </si>
  <si>
    <t xml:space="preserve"> -g</t>
  </si>
  <si>
    <t>拆除减速带</t>
  </si>
  <si>
    <t xml:space="preserve"> -h</t>
  </si>
  <si>
    <t>拆除护栏柱</t>
  </si>
  <si>
    <t>根</t>
  </si>
  <si>
    <t xml:space="preserve"> -i</t>
  </si>
  <si>
    <t>拆除单立柱</t>
  </si>
  <si>
    <t>个</t>
  </si>
  <si>
    <t>挖方路基</t>
  </si>
  <si>
    <t>路基挖方</t>
  </si>
  <si>
    <t xml:space="preserve"> -a</t>
  </si>
  <si>
    <t>挖土方</t>
  </si>
  <si>
    <t>坡面排水</t>
  </si>
  <si>
    <t>边沟</t>
  </si>
  <si>
    <r>
      <t>M10</t>
    </r>
    <r>
      <rPr>
        <sz val="10"/>
        <rFont val="宋体"/>
        <family val="0"/>
      </rPr>
      <t>浆砌片石</t>
    </r>
  </si>
  <si>
    <r>
      <t>C25</t>
    </r>
    <r>
      <rPr>
        <sz val="10"/>
        <rFont val="宋体"/>
        <family val="0"/>
      </rPr>
      <t>现浇混凝土</t>
    </r>
  </si>
  <si>
    <r>
      <t>C25</t>
    </r>
    <r>
      <rPr>
        <sz val="10"/>
        <rFont val="宋体"/>
        <family val="0"/>
      </rPr>
      <t>预制安装混凝土盖板</t>
    </r>
  </si>
  <si>
    <t>排水沟</t>
  </si>
  <si>
    <r>
      <t>C30</t>
    </r>
    <r>
      <rPr>
        <sz val="10"/>
        <rFont val="宋体"/>
        <family val="0"/>
      </rPr>
      <t>现浇混凝土</t>
    </r>
  </si>
  <si>
    <t>挡土墙、矮墙</t>
  </si>
  <si>
    <t>209-3</t>
  </si>
  <si>
    <t>砌体矮墙</t>
  </si>
  <si>
    <t>M10浆砌片石</t>
  </si>
  <si>
    <t>垫层</t>
  </si>
  <si>
    <t>302-2</t>
  </si>
  <si>
    <t>天然砂砾功能层</t>
  </si>
  <si>
    <t xml:space="preserve"> -a</t>
  </si>
  <si>
    <r>
      <rPr>
        <sz val="10"/>
        <rFont val="宋体"/>
        <family val="0"/>
      </rPr>
      <t>平均厚</t>
    </r>
    <r>
      <rPr>
        <sz val="10"/>
        <rFont val="Arial"/>
        <family val="2"/>
      </rPr>
      <t>200mm</t>
    </r>
  </si>
  <si>
    <r>
      <t>m</t>
    </r>
    <r>
      <rPr>
        <vertAlign val="superscript"/>
        <sz val="10"/>
        <rFont val="宋体"/>
        <family val="0"/>
      </rPr>
      <t>2</t>
    </r>
  </si>
  <si>
    <t>水泥稳定土底基层、基层</t>
  </si>
  <si>
    <t>304-3</t>
  </si>
  <si>
    <t>水泥稳定级配碎石基层</t>
  </si>
  <si>
    <r>
      <rPr>
        <sz val="10"/>
        <rFont val="宋体"/>
        <family val="0"/>
      </rPr>
      <t>平均厚200</t>
    </r>
    <r>
      <rPr>
        <sz val="10"/>
        <rFont val="Arial"/>
        <family val="2"/>
      </rPr>
      <t>mm</t>
    </r>
  </si>
  <si>
    <t xml:space="preserve"> -b</t>
  </si>
  <si>
    <r>
      <rPr>
        <sz val="10"/>
        <rFont val="宋体"/>
        <family val="0"/>
      </rPr>
      <t>平均厚200</t>
    </r>
    <r>
      <rPr>
        <sz val="10"/>
        <rFont val="Arial"/>
        <family val="2"/>
      </rPr>
      <t>mm</t>
    </r>
    <r>
      <rPr>
        <sz val="10"/>
        <rFont val="宋体"/>
        <family val="0"/>
      </rPr>
      <t>（含</t>
    </r>
    <r>
      <rPr>
        <sz val="10"/>
        <rFont val="Arial"/>
        <family val="2"/>
      </rPr>
      <t>2cm</t>
    </r>
    <r>
      <rPr>
        <sz val="10"/>
        <rFont val="宋体"/>
        <family val="0"/>
      </rPr>
      <t>水泥稳定碎石调平层）</t>
    </r>
  </si>
  <si>
    <t>透层和黏层</t>
  </si>
  <si>
    <t>308-1</t>
  </si>
  <si>
    <t>透层</t>
  </si>
  <si>
    <t>308-2</t>
  </si>
  <si>
    <t>黏层</t>
  </si>
  <si>
    <t>改性沥青及改性沥青混合料</t>
  </si>
  <si>
    <t>311-2</t>
  </si>
  <si>
    <t>中粒式改性沥青混合料路面</t>
  </si>
  <si>
    <r>
      <rPr>
        <sz val="10"/>
        <rFont val="宋体"/>
        <family val="0"/>
      </rPr>
      <t>厚</t>
    </r>
    <r>
      <rPr>
        <sz val="10"/>
        <rFont val="Arial"/>
        <family val="2"/>
      </rPr>
      <t>50mm</t>
    </r>
  </si>
  <si>
    <t>水泥混凝土面板</t>
  </si>
  <si>
    <t>312-1</t>
  </si>
  <si>
    <r>
      <rPr>
        <sz val="10"/>
        <rFont val="宋体"/>
        <family val="0"/>
      </rPr>
      <t>厚</t>
    </r>
    <r>
      <rPr>
        <sz val="10"/>
        <rFont val="Arial"/>
        <family val="2"/>
      </rPr>
      <t>200mm</t>
    </r>
  </si>
  <si>
    <r>
      <t>m</t>
    </r>
    <r>
      <rPr>
        <vertAlign val="superscript"/>
        <sz val="10"/>
        <rFont val="宋体"/>
        <family val="0"/>
      </rPr>
      <t>3</t>
    </r>
  </si>
  <si>
    <t>313-1</t>
  </si>
  <si>
    <t>路肩培土</t>
  </si>
  <si>
    <t>313-5</t>
  </si>
  <si>
    <t>混凝土预制块路缘石</t>
  </si>
  <si>
    <r>
      <t>C25</t>
    </r>
    <r>
      <rPr>
        <sz val="10"/>
        <rFont val="宋体"/>
        <family val="0"/>
      </rPr>
      <t>混凝土</t>
    </r>
  </si>
  <si>
    <t>313-3</t>
  </si>
  <si>
    <t>土路肩硬化</t>
  </si>
  <si>
    <t>路面及中央分隔带排水</t>
  </si>
  <si>
    <t>314-7</t>
  </si>
  <si>
    <t>拦水带</t>
  </si>
  <si>
    <t>m</t>
  </si>
  <si>
    <r>
      <rPr>
        <sz val="10"/>
        <rFont val="宋体"/>
        <family val="0"/>
      </rPr>
      <t>厚4</t>
    </r>
    <r>
      <rPr>
        <sz val="10"/>
        <rFont val="Arial"/>
        <family val="2"/>
      </rPr>
      <t>0mm</t>
    </r>
  </si>
  <si>
    <t>路肩培土、中央分隔带回填土、土路肩加固及路缘石</t>
  </si>
  <si>
    <t xml:space="preserve"> -a</t>
  </si>
  <si>
    <t>沥青砂拦水带</t>
  </si>
  <si>
    <t>其它工程</t>
  </si>
  <si>
    <t>315-1</t>
  </si>
  <si>
    <r>
      <t>240mm</t>
    </r>
    <r>
      <rPr>
        <sz val="10"/>
        <rFont val="宋体"/>
        <family val="0"/>
      </rPr>
      <t>贫混凝土</t>
    </r>
  </si>
  <si>
    <r>
      <t>m</t>
    </r>
    <r>
      <rPr>
        <vertAlign val="superscript"/>
        <sz val="10"/>
        <rFont val="宋体"/>
        <family val="0"/>
      </rPr>
      <t>2</t>
    </r>
  </si>
  <si>
    <t>波形梁钢护栏端头</t>
  </si>
  <si>
    <t xml:space="preserve"> -c-2</t>
  </si>
  <si>
    <t>道路交通标志</t>
  </si>
  <si>
    <t>604-1</t>
  </si>
  <si>
    <t>单柱式交通标志</t>
  </si>
  <si>
    <t>个</t>
  </si>
  <si>
    <t>604-5</t>
  </si>
  <si>
    <t>单悬臂式交通标志</t>
  </si>
  <si>
    <t>604-10</t>
  </si>
  <si>
    <t>百米桩</t>
  </si>
  <si>
    <t>604-14</t>
  </si>
  <si>
    <t>道路交通标线</t>
  </si>
  <si>
    <t>605-1</t>
  </si>
  <si>
    <t>轮廓标</t>
  </si>
  <si>
    <t>护栏</t>
  </si>
  <si>
    <t>602-3</t>
  </si>
  <si>
    <t>波形梁钢护栏</t>
  </si>
  <si>
    <t xml:space="preserve"> -a</t>
  </si>
  <si>
    <t>路侧波形梁钢护栏</t>
  </si>
  <si>
    <t xml:space="preserve"> -a-1</t>
  </si>
  <si>
    <t>Gr-B-2E</t>
  </si>
  <si>
    <t xml:space="preserve"> -c</t>
  </si>
  <si>
    <t xml:space="preserve"> -c-1</t>
  </si>
  <si>
    <t>AT1-2</t>
  </si>
  <si>
    <t>m</t>
  </si>
  <si>
    <t>BT2</t>
  </si>
  <si>
    <t>△900</t>
  </si>
  <si>
    <t xml:space="preserve"> -b</t>
  </si>
  <si>
    <t>φ800</t>
  </si>
  <si>
    <t>八边形800</t>
  </si>
  <si>
    <t xml:space="preserve"> -d</t>
  </si>
  <si>
    <t>2-△900</t>
  </si>
  <si>
    <t xml:space="preserve"> -e</t>
  </si>
  <si>
    <t>φ800+△900</t>
  </si>
  <si>
    <t xml:space="preserve"> -f</t>
  </si>
  <si>
    <t>□1100×1200</t>
  </si>
  <si>
    <t xml:space="preserve"> -g</t>
  </si>
  <si>
    <t>□1400×1200</t>
  </si>
  <si>
    <t xml:space="preserve"> -h</t>
  </si>
  <si>
    <t>□400×600</t>
  </si>
  <si>
    <t>□3600×1800</t>
  </si>
  <si>
    <t>□6300×3900</t>
  </si>
  <si>
    <t>道口标柱</t>
  </si>
  <si>
    <t>根</t>
  </si>
  <si>
    <t>路面标线</t>
  </si>
  <si>
    <t xml:space="preserve"> -a</t>
  </si>
  <si>
    <t>热熔型涂料路面标线</t>
  </si>
  <si>
    <r>
      <t>m</t>
    </r>
    <r>
      <rPr>
        <vertAlign val="superscript"/>
        <sz val="10"/>
        <rFont val="宋体"/>
        <family val="0"/>
      </rPr>
      <t>2</t>
    </r>
  </si>
  <si>
    <t xml:space="preserve"> -b</t>
  </si>
  <si>
    <t>震动标线</t>
  </si>
  <si>
    <t>605-5</t>
  </si>
  <si>
    <t xml:space="preserve"> -b</t>
  </si>
  <si>
    <t>附着式轮廓标</t>
  </si>
  <si>
    <t>带肋钢筋(HRB335、HRB400)</t>
  </si>
  <si>
    <t>桥梁维修</t>
  </si>
  <si>
    <t>422-1</t>
  </si>
  <si>
    <t>伸缩缝</t>
  </si>
  <si>
    <r>
      <t>40</t>
    </r>
    <r>
      <rPr>
        <sz val="10"/>
        <rFont val="宋体"/>
        <family val="0"/>
      </rPr>
      <t>型</t>
    </r>
  </si>
  <si>
    <r>
      <t>60</t>
    </r>
    <r>
      <rPr>
        <sz val="10"/>
        <rFont val="宋体"/>
        <family val="0"/>
      </rPr>
      <t>型</t>
    </r>
  </si>
  <si>
    <t>涵洞维修</t>
  </si>
  <si>
    <t>423-1</t>
  </si>
  <si>
    <t>护轮带</t>
  </si>
  <si>
    <t>kg</t>
  </si>
  <si>
    <r>
      <t>C30</t>
    </r>
    <r>
      <rPr>
        <sz val="10"/>
        <rFont val="宋体"/>
        <family val="0"/>
      </rPr>
      <t>混凝土</t>
    </r>
  </si>
  <si>
    <r>
      <t>m</t>
    </r>
    <r>
      <rPr>
        <vertAlign val="superscript"/>
        <sz val="10"/>
        <rFont val="宋体"/>
        <family val="0"/>
      </rPr>
      <t>3</t>
    </r>
  </si>
  <si>
    <t>423-2</t>
  </si>
  <si>
    <t>清理土方</t>
  </si>
  <si>
    <r>
      <rPr>
        <b/>
        <sz val="11"/>
        <rFont val="宋体"/>
        <family val="0"/>
      </rPr>
      <t>合同段编号：</t>
    </r>
    <r>
      <rPr>
        <b/>
        <sz val="11"/>
        <rFont val="宋体"/>
        <family val="0"/>
      </rPr>
      <t>YHSG</t>
    </r>
  </si>
  <si>
    <t>K15+000-K16+000</t>
  </si>
  <si>
    <t>K41+000-K62+071</t>
  </si>
  <si>
    <r>
      <t xml:space="preserve">         4.2</t>
    </r>
    <r>
      <rPr>
        <sz val="12"/>
        <rFont val="宋体"/>
        <family val="0"/>
      </rPr>
      <t>为确保将安全施工措施落到实处，投标人应根据《公路水运工程安全生产监督管理办法》（交通运输部令</t>
    </r>
    <r>
      <rPr>
        <sz val="12"/>
        <rFont val="Arial"/>
        <family val="2"/>
      </rPr>
      <t>2017</t>
    </r>
    <r>
      <rPr>
        <sz val="12"/>
        <rFont val="宋体"/>
        <family val="0"/>
      </rPr>
      <t>年第</t>
    </r>
    <r>
      <rPr>
        <sz val="12"/>
        <rFont val="Arial"/>
        <family val="2"/>
      </rPr>
      <t>25</t>
    </r>
    <r>
      <rPr>
        <sz val="12"/>
        <rFont val="宋体"/>
        <family val="0"/>
      </rPr>
      <t>号）以及《关于印发</t>
    </r>
    <r>
      <rPr>
        <sz val="12"/>
        <rFont val="Arial"/>
        <family val="2"/>
      </rPr>
      <t>&lt;</t>
    </r>
    <r>
      <rPr>
        <sz val="12"/>
        <rFont val="宋体"/>
        <family val="0"/>
      </rPr>
      <t>企业安全生产费用提取和使用管理办法</t>
    </r>
    <r>
      <rPr>
        <sz val="12"/>
        <rFont val="Arial"/>
        <family val="2"/>
      </rPr>
      <t>&gt;</t>
    </r>
    <r>
      <rPr>
        <sz val="12"/>
        <rFont val="宋体"/>
        <family val="0"/>
      </rPr>
      <t>的通知》（财企</t>
    </r>
    <r>
      <rPr>
        <sz val="12"/>
        <rFont val="Arial"/>
        <family val="2"/>
      </rPr>
      <t>[2012]16</t>
    </r>
    <r>
      <rPr>
        <sz val="12"/>
        <rFont val="宋体"/>
        <family val="0"/>
      </rPr>
      <t>号）的规定，在投标总价中计入安全生产费用，安全生产费用以固定金额形式计入工程量清单第</t>
    </r>
    <r>
      <rPr>
        <sz val="12"/>
        <rFont val="Arial"/>
        <family val="2"/>
      </rPr>
      <t>100</t>
    </r>
    <r>
      <rPr>
        <sz val="12"/>
        <rFont val="宋体"/>
        <family val="0"/>
      </rPr>
      <t>章中（安全生产费用为招标人公布的最高投标限价的</t>
    </r>
    <r>
      <rPr>
        <sz val="12"/>
        <rFont val="Arial"/>
        <family val="2"/>
      </rPr>
      <t>1.5</t>
    </r>
    <r>
      <rPr>
        <sz val="12"/>
        <rFont val="宋体"/>
        <family val="0"/>
      </rPr>
      <t xml:space="preserve">％），投标人在投标报价时不得对该固定金额进行调整。如投标人须在此基础上增加安全生产费用以满足项目施工需要，则投标人应在本项目工程量清单其它相关子目的单价或总额价中予以考虑，发包人不再单独支付。承包人的施工安全生产费用，应当用于施工安全防护用具及设施的采购和更新、安全施工措施的落实、安全生产条件的改善，不得挪作他用。
</t>
    </r>
  </si>
  <si>
    <t>103-6</t>
  </si>
  <si>
    <t>临时安全设施</t>
  </si>
  <si>
    <r>
      <rPr>
        <b/>
        <sz val="13"/>
        <rFont val="黑体"/>
        <family val="3"/>
      </rPr>
      <t>清单</t>
    </r>
    <r>
      <rPr>
        <b/>
        <sz val="13"/>
        <rFont val="Arial"/>
        <family val="2"/>
      </rPr>
      <t xml:space="preserve">  </t>
    </r>
    <r>
      <rPr>
        <b/>
        <sz val="13"/>
        <rFont val="黑体"/>
        <family val="3"/>
      </rPr>
      <t>第</t>
    </r>
    <r>
      <rPr>
        <b/>
        <sz val="13"/>
        <rFont val="Arial"/>
        <family val="2"/>
      </rPr>
      <t>600</t>
    </r>
    <r>
      <rPr>
        <b/>
        <sz val="13"/>
        <rFont val="黑体"/>
        <family val="3"/>
      </rPr>
      <t>章</t>
    </r>
    <r>
      <rPr>
        <b/>
        <sz val="13"/>
        <rFont val="Arial"/>
        <family val="2"/>
      </rPr>
      <t xml:space="preserve"> </t>
    </r>
    <r>
      <rPr>
        <b/>
        <sz val="13"/>
        <rFont val="黑体"/>
        <family val="3"/>
      </rPr>
      <t>交通安全设施</t>
    </r>
  </si>
  <si>
    <r>
      <t xml:space="preserve">        1.3  </t>
    </r>
    <r>
      <rPr>
        <sz val="12"/>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2"/>
        <rFont val="Arial"/>
        <family val="2"/>
      </rPr>
      <t>15.4</t>
    </r>
    <r>
      <rPr>
        <sz val="12"/>
        <rFont val="宋体"/>
        <family val="0"/>
      </rPr>
      <t xml:space="preserve">款的规定，按监理人确定的单价或总额价计算支付额。
</t>
    </r>
  </si>
  <si>
    <r>
      <rPr>
        <sz val="11"/>
        <rFont val="宋体"/>
        <family val="0"/>
      </rPr>
      <t>暂列金额（本项目不予考虑）</t>
    </r>
    <r>
      <rPr>
        <sz val="11"/>
        <rFont val="Arial"/>
        <family val="2"/>
      </rPr>
      <t>=12</t>
    </r>
  </si>
  <si>
    <r>
      <t xml:space="preserve">         4.1</t>
    </r>
    <r>
      <rPr>
        <sz val="12"/>
        <rFont val="宋体"/>
        <family val="0"/>
      </rPr>
      <t>工程一切险和第三方责任险应由承包人以承包人与发包人联名投保，保险费已列入工程量清单</t>
    </r>
    <r>
      <rPr>
        <sz val="12"/>
        <rFont val="Arial"/>
        <family val="2"/>
      </rPr>
      <t>100</t>
    </r>
    <r>
      <rPr>
        <sz val="12"/>
        <rFont val="宋体"/>
        <family val="0"/>
      </rPr>
      <t>章内。工程一切险的投保金额为工程量清单第</t>
    </r>
    <r>
      <rPr>
        <sz val="12"/>
        <rFont val="Arial"/>
        <family val="2"/>
      </rPr>
      <t>100</t>
    </r>
    <r>
      <rPr>
        <sz val="12"/>
        <rFont val="宋体"/>
        <family val="0"/>
      </rPr>
      <t>章（不含建筑工程一切险及第三方责任险的保险费）至</t>
    </r>
    <r>
      <rPr>
        <sz val="12"/>
        <rFont val="Arial"/>
        <family val="2"/>
      </rPr>
      <t>700</t>
    </r>
    <r>
      <rPr>
        <sz val="12"/>
        <rFont val="宋体"/>
        <family val="0"/>
      </rPr>
      <t>章合计金额，保险费率暂定为</t>
    </r>
    <r>
      <rPr>
        <sz val="12"/>
        <rFont val="Arial"/>
        <family val="2"/>
      </rPr>
      <t>3</t>
    </r>
    <r>
      <rPr>
        <sz val="12"/>
        <rFont val="宋体"/>
        <family val="0"/>
      </rPr>
      <t>‰；第三方责任险的最低投保金额为</t>
    </r>
    <r>
      <rPr>
        <sz val="12"/>
        <rFont val="Arial"/>
        <family val="2"/>
      </rPr>
      <t>100</t>
    </r>
    <r>
      <rPr>
        <sz val="12"/>
        <rFont val="宋体"/>
        <family val="0"/>
      </rPr>
      <t>万元，保险费率暂定为</t>
    </r>
    <r>
      <rPr>
        <sz val="12"/>
        <rFont val="Arial"/>
        <family val="2"/>
      </rPr>
      <t>4</t>
    </r>
    <r>
      <rPr>
        <sz val="12"/>
        <rFont val="宋体"/>
        <family val="0"/>
      </rPr>
      <t xml:space="preserve">‰。发包人在接到保险单后，将按照保险单的实际费用支付给承包人。如出现保险事故，保险金不足以补偿损失的，应由承包人自行负责补偿。
</t>
    </r>
  </si>
  <si>
    <r>
      <t xml:space="preserve">        4.3</t>
    </r>
    <r>
      <rPr>
        <sz val="12"/>
        <rFont val="宋体"/>
        <family val="0"/>
      </rPr>
      <t>临时交通安全设施以总额为单位计量，由承包人包干使用。计价中包括图纸所示及为保证工程安全、顺利完成所设置的所有临时交通安全设施的修建、养护、拆除等相关内容。</t>
    </r>
  </si>
  <si>
    <r>
      <t xml:space="preserve">        4.4</t>
    </r>
    <r>
      <rPr>
        <sz val="12"/>
        <rFont val="宋体"/>
        <family val="0"/>
      </rPr>
      <t>铣刨沥青混凝土路面依据图纸所示位置，按立方米为单位计量。破碎沥青混凝土及破碎水泥稳定碎石基层作为相关工作的附属工作，不另行计量。清扫路面作为相关工作的附属工作，不另行计量。</t>
    </r>
  </si>
  <si>
    <r>
      <t xml:space="preserve">        4.5</t>
    </r>
    <r>
      <rPr>
        <sz val="12"/>
        <rFont val="宋体"/>
        <family val="0"/>
      </rPr>
      <t>排水沟、边沟工程所设置的垫层、盖板钢筋、清理松散片石、水泥砂浆、钢格板、开挖及弃运等与此有关的作业内容作为其附属工作，不另行计量。</t>
    </r>
    <r>
      <rPr>
        <sz val="12"/>
        <rFont val="Arial"/>
        <family val="2"/>
      </rPr>
      <t xml:space="preserve">
</t>
    </r>
  </si>
  <si>
    <r>
      <t xml:space="preserve">        4.7</t>
    </r>
    <r>
      <rPr>
        <sz val="12"/>
        <rFont val="宋体"/>
        <family val="0"/>
      </rPr>
      <t xml:space="preserve">边坡整修作为相关工作的附属工作，不另行计量。
</t>
    </r>
  </si>
  <si>
    <r>
      <t xml:space="preserve">       4.8</t>
    </r>
    <r>
      <rPr>
        <sz val="12"/>
        <rFont val="宋体"/>
        <family val="0"/>
      </rPr>
      <t xml:space="preserve">桥梁维修伸缩缝，以米为单位计量，钢筋、恢复防撞墙混凝土、钢纤维混凝土作为伸缩缝的附属工作，不另行计量。
</t>
    </r>
  </si>
  <si>
    <r>
      <t xml:space="preserve">       4.9</t>
    </r>
    <r>
      <rPr>
        <sz val="12"/>
        <rFont val="宋体"/>
        <family val="0"/>
      </rPr>
      <t xml:space="preserve">波形梁护栏端头依据图纸所示位置、断面尺寸，按图示各型号端头长度，以米为单位计量。
</t>
    </r>
  </si>
  <si>
    <r>
      <t xml:space="preserve">        4.6</t>
    </r>
    <r>
      <rPr>
        <sz val="12"/>
        <rFont val="宋体"/>
        <family val="0"/>
      </rPr>
      <t>矮墙按图示水泥砂浆砌石体积以立方米为单位计量。抹面、</t>
    </r>
    <r>
      <rPr>
        <sz val="12"/>
        <rFont val="Arial"/>
        <family val="2"/>
      </rPr>
      <t>PVC</t>
    </r>
    <r>
      <rPr>
        <sz val="12"/>
        <rFont val="宋体"/>
        <family val="0"/>
      </rPr>
      <t>管、伸缩缝、清理石方、开挖石方及清理弃运作为其附属工作，不另行计量。</t>
    </r>
    <r>
      <rPr>
        <sz val="12"/>
        <rFont val="Arial"/>
        <family val="2"/>
      </rPr>
      <t xml:space="preserve">
</t>
    </r>
  </si>
  <si>
    <r>
      <t xml:space="preserve">        2.7  </t>
    </r>
    <r>
      <rPr>
        <sz val="12"/>
        <rFont val="宋体"/>
        <family val="0"/>
      </rPr>
      <t>暂列金额（不含计日工总额）的数量及拟用子目的说明：</t>
    </r>
    <r>
      <rPr>
        <b/>
        <u val="single"/>
        <sz val="12"/>
        <rFont val="宋体"/>
        <family val="0"/>
      </rPr>
      <t>本项目不予考虑</t>
    </r>
    <r>
      <rPr>
        <sz val="12"/>
        <rFont val="宋体"/>
        <family val="0"/>
      </rPr>
      <t>。</t>
    </r>
    <r>
      <rPr>
        <sz val="12"/>
        <rFont val="Arial"/>
        <family val="2"/>
      </rPr>
      <t xml:space="preserve"> </t>
    </r>
  </si>
  <si>
    <r>
      <rPr>
        <b/>
        <sz val="13"/>
        <rFont val="黑体"/>
        <family val="3"/>
      </rPr>
      <t>清单</t>
    </r>
    <r>
      <rPr>
        <b/>
        <sz val="13"/>
        <rFont val="Arial"/>
        <family val="2"/>
      </rPr>
      <t xml:space="preserve">  </t>
    </r>
    <r>
      <rPr>
        <b/>
        <sz val="13"/>
        <rFont val="黑体"/>
        <family val="3"/>
      </rPr>
      <t>第</t>
    </r>
    <r>
      <rPr>
        <b/>
        <sz val="13"/>
        <rFont val="Arial"/>
        <family val="2"/>
      </rPr>
      <t>600</t>
    </r>
    <r>
      <rPr>
        <b/>
        <sz val="13"/>
        <rFont val="黑体"/>
        <family val="3"/>
      </rPr>
      <t>章</t>
    </r>
    <r>
      <rPr>
        <b/>
        <sz val="13"/>
        <rFont val="Arial"/>
        <family val="2"/>
      </rPr>
      <t xml:space="preserve"> </t>
    </r>
    <r>
      <rPr>
        <b/>
        <sz val="13"/>
        <rFont val="黑体"/>
        <family val="3"/>
      </rPr>
      <t>交通安全设施</t>
    </r>
  </si>
  <si>
    <t>K15+000-K16+000</t>
  </si>
  <si>
    <t>K15+000-K16+000</t>
  </si>
  <si>
    <t>K41+000-K62+071</t>
  </si>
  <si>
    <t>两个100章的第三方责任险之和按4000元报价。</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</si>
</sst>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s>
  <fonts count="69">
    <font>
      <sz val="12"/>
      <name val="宋体"/>
      <family val="0"/>
    </font>
    <font>
      <sz val="9"/>
      <name val="宋体"/>
      <family val="0"/>
    </font>
    <font>
      <sz val="12"/>
      <name val="黑体"/>
      <family val="3"/>
    </font>
    <font>
      <b/>
      <sz val="12"/>
      <name val="宋体"/>
      <family val="0"/>
    </font>
    <font>
      <b/>
      <sz val="10"/>
      <name val="黑体"/>
      <family val="3"/>
    </font>
    <font>
      <b/>
      <sz val="11"/>
      <name val="Arial"/>
      <family val="2"/>
    </font>
    <font>
      <sz val="11"/>
      <name val="Arial"/>
      <family val="2"/>
    </font>
    <font>
      <b/>
      <sz val="16"/>
      <name val="黑体"/>
      <family val="3"/>
    </font>
    <font>
      <sz val="10"/>
      <color indexed="8"/>
      <name val="Arial"/>
      <family val="2"/>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b/>
      <sz val="10"/>
      <name val="Arial"/>
      <family val="2"/>
    </font>
    <font>
      <sz val="9"/>
      <name val="Arial"/>
      <family val="2"/>
    </font>
    <font>
      <b/>
      <sz val="9"/>
      <name val="Arial"/>
      <family val="2"/>
    </font>
    <font>
      <b/>
      <sz val="13"/>
      <name val="黑体"/>
      <family val="3"/>
    </font>
    <font>
      <b/>
      <sz val="15"/>
      <name val="宋体"/>
      <family val="0"/>
    </font>
    <font>
      <sz val="25"/>
      <name val="Arial"/>
      <family val="2"/>
    </font>
    <font>
      <sz val="10"/>
      <name val="Helv"/>
      <family val="2"/>
    </font>
    <font>
      <b/>
      <sz val="16"/>
      <name val="Arial"/>
      <family val="2"/>
    </font>
    <font>
      <sz val="14"/>
      <name val="Arial"/>
      <family val="2"/>
    </font>
    <font>
      <b/>
      <sz val="13"/>
      <name val="Arial"/>
      <family val="2"/>
    </font>
    <font>
      <b/>
      <sz val="10"/>
      <name val="宋体"/>
      <family val="0"/>
    </font>
    <font>
      <sz val="10"/>
      <name val="宋体"/>
      <family val="0"/>
    </font>
    <font>
      <b/>
      <sz val="11"/>
      <name val="宋体"/>
      <family val="0"/>
    </font>
    <font>
      <sz val="11"/>
      <name val="宋体"/>
      <family val="0"/>
    </font>
    <font>
      <sz val="20"/>
      <name val="宋体"/>
      <family val="0"/>
    </font>
    <font>
      <vertAlign val="superscript"/>
      <sz val="10"/>
      <name val="宋体"/>
      <family val="0"/>
    </font>
    <font>
      <sz val="10.5"/>
      <name val="Arial"/>
      <family val="2"/>
    </font>
    <font>
      <b/>
      <u val="single"/>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23" fillId="0" borderId="0">
      <alignment/>
      <protection/>
    </xf>
    <xf numFmtId="0" fontId="9" fillId="0" borderId="0" applyNumberFormat="0" applyFill="0" applyBorder="0" applyAlignment="0" applyProtection="0"/>
    <xf numFmtId="0" fontId="59" fillId="21" borderId="0" applyNumberFormat="0" applyBorder="0" applyAlignment="0" applyProtection="0"/>
    <xf numFmtId="0" fontId="6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1" fillId="22" borderId="5" applyNumberFormat="0" applyAlignment="0" applyProtection="0"/>
    <xf numFmtId="0" fontId="62" fillId="23"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6" fillId="30" borderId="0" applyNumberFormat="0" applyBorder="0" applyAlignment="0" applyProtection="0"/>
    <xf numFmtId="0" fontId="67" fillId="22" borderId="8" applyNumberFormat="0" applyAlignment="0" applyProtection="0"/>
    <xf numFmtId="0" fontId="68" fillId="31" borderId="5" applyNumberFormat="0" applyAlignment="0" applyProtection="0"/>
    <xf numFmtId="0" fontId="23" fillId="0" borderId="0">
      <alignment/>
      <protection/>
    </xf>
    <xf numFmtId="0" fontId="10" fillId="0" borderId="0" applyNumberFormat="0" applyFill="0" applyBorder="0" applyAlignment="0" applyProtection="0"/>
    <xf numFmtId="0" fontId="0" fillId="32" borderId="9" applyNumberFormat="0" applyFont="0" applyAlignment="0" applyProtection="0"/>
  </cellStyleXfs>
  <cellXfs count="103">
    <xf numFmtId="0" fontId="0" fillId="0" borderId="0" xfId="0" applyAlignment="1">
      <alignment vertical="center"/>
    </xf>
    <xf numFmtId="0" fontId="5" fillId="0" borderId="0" xfId="0" applyFont="1" applyFill="1" applyBorder="1" applyAlignment="1" applyProtection="1">
      <alignment horizontal="left" vertical="center"/>
      <protection/>
    </xf>
    <xf numFmtId="0" fontId="12" fillId="0" borderId="10" xfId="0" applyFont="1" applyFill="1" applyBorder="1" applyAlignment="1" applyProtection="1">
      <alignment horizontal="center" vertical="center" wrapText="1"/>
      <protection/>
    </xf>
    <xf numFmtId="3" fontId="12" fillId="0" borderId="10" xfId="51" applyNumberFormat="1" applyFont="1" applyFill="1" applyBorder="1" applyAlignment="1" applyProtection="1">
      <alignment horizontal="right" vertical="center" shrinkToFit="1"/>
      <protection/>
    </xf>
    <xf numFmtId="0" fontId="12" fillId="0" borderId="10" xfId="0" applyFont="1" applyBorder="1" applyAlignment="1">
      <alignment horizontal="center" vertical="center"/>
    </xf>
    <xf numFmtId="3" fontId="5" fillId="0" borderId="10" xfId="0" applyNumberFormat="1" applyFont="1" applyFill="1" applyBorder="1" applyAlignment="1" applyProtection="1">
      <alignment horizontal="center" vertical="center" readingOrder="1"/>
      <protection/>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10" xfId="0" applyFont="1" applyBorder="1" applyAlignment="1" applyProtection="1">
      <alignment horizontal="center" vertical="center"/>
      <protection/>
    </xf>
    <xf numFmtId="0" fontId="12" fillId="0" borderId="10" xfId="0" applyFont="1" applyBorder="1" applyAlignment="1" applyProtection="1">
      <alignment vertical="center" wrapText="1" shrinkToFit="1"/>
      <protection/>
    </xf>
    <xf numFmtId="3" fontId="17" fillId="0" borderId="11" xfId="0" applyNumberFormat="1" applyFont="1" applyFill="1" applyBorder="1" applyAlignment="1" applyProtection="1">
      <alignment horizontal="center" vertical="center" readingOrder="1"/>
      <protection/>
    </xf>
    <xf numFmtId="0" fontId="19"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18" fillId="0" borderId="0" xfId="0" applyFont="1" applyFill="1" applyBorder="1" applyAlignment="1" applyProtection="1">
      <alignment/>
      <protection/>
    </xf>
    <xf numFmtId="0" fontId="17" fillId="0" borderId="10" xfId="0" applyFont="1" applyFill="1" applyBorder="1" applyAlignment="1" applyProtection="1">
      <alignment horizontal="center" vertical="center"/>
      <protection/>
    </xf>
    <xf numFmtId="191" fontId="12" fillId="0" borderId="11" xfId="0" applyNumberFormat="1" applyFont="1" applyFill="1" applyBorder="1" applyAlignment="1" applyProtection="1">
      <alignment horizontal="center" vertical="center"/>
      <protection locked="0"/>
    </xf>
    <xf numFmtId="3" fontId="12" fillId="0" borderId="10" xfId="0" applyNumberFormat="1" applyFont="1" applyFill="1" applyBorder="1" applyAlignment="1">
      <alignment horizontal="right" vertical="center"/>
    </xf>
    <xf numFmtId="0" fontId="12" fillId="0" borderId="0" xfId="0" applyFont="1" applyFill="1" applyBorder="1" applyAlignment="1" applyProtection="1">
      <alignment/>
      <protection/>
    </xf>
    <xf numFmtId="0" fontId="12" fillId="0" borderId="10" xfId="0" applyFont="1" applyFill="1" applyBorder="1" applyAlignment="1">
      <alignment horizontal="center" vertical="center"/>
    </xf>
    <xf numFmtId="0" fontId="12" fillId="0" borderId="10" xfId="0" applyFont="1" applyBorder="1" applyAlignment="1">
      <alignment vertical="center" wrapText="1" shrinkToFit="1"/>
    </xf>
    <xf numFmtId="0" fontId="18" fillId="0" borderId="0" xfId="0" applyNumberFormat="1" applyFont="1" applyFill="1" applyBorder="1" applyAlignment="1" applyProtection="1">
      <alignment/>
      <protection/>
    </xf>
    <xf numFmtId="191" fontId="5" fillId="0" borderId="0" xfId="0" applyNumberFormat="1" applyFont="1" applyFill="1" applyBorder="1" applyAlignment="1" applyProtection="1">
      <alignment horizontal="center" vertical="center"/>
      <protection/>
    </xf>
    <xf numFmtId="0" fontId="19" fillId="0" borderId="0" xfId="0" applyFont="1" applyFill="1" applyBorder="1" applyAlignment="1" applyProtection="1">
      <alignment/>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protection locked="0"/>
    </xf>
    <xf numFmtId="0" fontId="5" fillId="0" borderId="0" xfId="0" applyFont="1" applyFill="1" applyBorder="1" applyAlignment="1" applyProtection="1">
      <alignment/>
      <protection/>
    </xf>
    <xf numFmtId="0" fontId="14" fillId="0" borderId="0" xfId="0" applyFont="1" applyFill="1" applyBorder="1" applyAlignment="1" applyProtection="1">
      <alignment vertical="center" readingOrder="1"/>
      <protection/>
    </xf>
    <xf numFmtId="0" fontId="6" fillId="0" borderId="10" xfId="0" applyFont="1" applyFill="1" applyBorder="1" applyAlignment="1" applyProtection="1">
      <alignment horizontal="center" vertical="center" readingOrder="1"/>
      <protection/>
    </xf>
    <xf numFmtId="0" fontId="6" fillId="0" borderId="0" xfId="0" applyFont="1" applyFill="1" applyBorder="1" applyAlignment="1" applyProtection="1">
      <alignment vertical="center" readingOrder="1"/>
      <protection/>
    </xf>
    <xf numFmtId="3" fontId="6" fillId="0" borderId="10" xfId="0" applyNumberFormat="1" applyFont="1" applyFill="1" applyBorder="1" applyAlignment="1" applyProtection="1">
      <alignment horizontal="center" vertical="center" readingOrder="1"/>
      <protection/>
    </xf>
    <xf numFmtId="209" fontId="17" fillId="0" borderId="0" xfId="0" applyNumberFormat="1" applyFont="1" applyFill="1" applyBorder="1" applyAlignment="1" applyProtection="1">
      <alignment horizontal="right" vertical="center"/>
      <protection/>
    </xf>
    <xf numFmtId="209" fontId="17" fillId="0" borderId="10" xfId="0" applyNumberFormat="1" applyFont="1" applyFill="1" applyBorder="1" applyAlignment="1" applyProtection="1">
      <alignment horizontal="center" vertical="center"/>
      <protection/>
    </xf>
    <xf numFmtId="209" fontId="12" fillId="0" borderId="10" xfId="0" applyNumberFormat="1" applyFont="1" applyFill="1" applyBorder="1" applyAlignment="1" applyProtection="1">
      <alignment horizontal="right" vertical="center" shrinkToFit="1"/>
      <protection/>
    </xf>
    <xf numFmtId="209" fontId="12" fillId="0" borderId="10" xfId="0" applyNumberFormat="1" applyFont="1" applyFill="1" applyBorder="1" applyAlignment="1" applyProtection="1">
      <alignment horizontal="right" vertical="center" shrinkToFit="1"/>
      <protection locked="0"/>
    </xf>
    <xf numFmtId="0" fontId="11" fillId="0" borderId="0" xfId="0" applyFont="1" applyAlignment="1" applyProtection="1">
      <alignment horizontal="center" vertical="center" wrapText="1"/>
      <protection/>
    </xf>
    <xf numFmtId="0" fontId="14" fillId="0" borderId="0" xfId="0" applyFont="1" applyAlignment="1" applyProtection="1">
      <alignment vertical="center" wrapText="1"/>
      <protection/>
    </xf>
    <xf numFmtId="0" fontId="22" fillId="0" borderId="0" xfId="0" applyFont="1" applyAlignment="1" applyProtection="1">
      <alignment vertical="center" wrapText="1"/>
      <protection/>
    </xf>
    <xf numFmtId="0" fontId="13" fillId="0" borderId="0" xfId="0" applyFont="1" applyAlignment="1" applyProtection="1">
      <alignment vertical="center" wrapText="1"/>
      <protection/>
    </xf>
    <xf numFmtId="0" fontId="14" fillId="0" borderId="0" xfId="0" applyFont="1" applyAlignment="1" applyProtection="1">
      <alignment horizontal="left" vertical="center" wrapText="1"/>
      <protection/>
    </xf>
    <xf numFmtId="0" fontId="13" fillId="0" borderId="0" xfId="0" applyFont="1" applyFill="1" applyAlignment="1" applyProtection="1">
      <alignment horizontal="justify" vertical="center" wrapText="1"/>
      <protection/>
    </xf>
    <xf numFmtId="0" fontId="14" fillId="0" borderId="0" xfId="0" applyFont="1" applyFill="1" applyAlignment="1" applyProtection="1">
      <alignment vertical="center" wrapText="1"/>
      <protection/>
    </xf>
    <xf numFmtId="0" fontId="22" fillId="0" borderId="0" xfId="0" applyFont="1" applyFill="1" applyAlignment="1" applyProtection="1">
      <alignment vertical="center" wrapText="1"/>
      <protection/>
    </xf>
    <xf numFmtId="0" fontId="12" fillId="0" borderId="0" xfId="62" applyFont="1" applyFill="1" applyAlignment="1" applyProtection="1">
      <alignment vertical="distributed"/>
      <protection/>
    </xf>
    <xf numFmtId="0" fontId="22" fillId="0" borderId="0" xfId="62" applyFont="1" applyFill="1" applyAlignment="1" applyProtection="1">
      <alignment vertical="distributed"/>
      <protection/>
    </xf>
    <xf numFmtId="0" fontId="12" fillId="0" borderId="0" xfId="62" applyFont="1" applyFill="1" applyAlignment="1" applyProtection="1">
      <alignment vertical="center"/>
      <protection/>
    </xf>
    <xf numFmtId="0" fontId="22" fillId="0" borderId="0" xfId="62" applyFont="1" applyFill="1" applyAlignment="1" applyProtection="1">
      <alignment vertical="center"/>
      <protection/>
    </xf>
    <xf numFmtId="0" fontId="14" fillId="0" borderId="0" xfId="62" applyFont="1" applyAlignment="1">
      <alignment vertical="center" wrapText="1"/>
      <protection/>
    </xf>
    <xf numFmtId="0" fontId="17"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xf numFmtId="209"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right" vertical="center"/>
      <protection/>
    </xf>
    <xf numFmtId="0" fontId="17" fillId="0" borderId="10" xfId="0" applyFont="1" applyFill="1" applyBorder="1" applyAlignment="1" applyProtection="1">
      <alignment horizontal="center" vertical="center" wrapText="1"/>
      <protection/>
    </xf>
    <xf numFmtId="0" fontId="14" fillId="0" borderId="0" xfId="0" applyFont="1" applyFill="1" applyBorder="1" applyAlignment="1" applyProtection="1">
      <alignment/>
      <protection/>
    </xf>
    <xf numFmtId="0" fontId="17" fillId="0" borderId="12"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wrapText="1"/>
      <protection/>
    </xf>
    <xf numFmtId="191" fontId="17"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justify" vertical="center" wrapText="1"/>
      <protection/>
    </xf>
    <xf numFmtId="191"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right" vertical="center"/>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center" vertical="center"/>
      <protection/>
    </xf>
    <xf numFmtId="191"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protection/>
    </xf>
    <xf numFmtId="0" fontId="14" fillId="0" borderId="10" xfId="0" applyFont="1" applyFill="1" applyBorder="1" applyAlignment="1" applyProtection="1">
      <alignment horizontal="center" vertical="center" readingOrder="1"/>
      <protection/>
    </xf>
    <xf numFmtId="0" fontId="31" fillId="0" borderId="0" xfId="0" applyFont="1" applyAlignment="1" applyProtection="1">
      <alignment vertical="center"/>
      <protection/>
    </xf>
    <xf numFmtId="0" fontId="28" fillId="0" borderId="10" xfId="0" applyFont="1" applyBorder="1" applyAlignment="1">
      <alignment vertical="center" wrapText="1" shrinkToFit="1"/>
    </xf>
    <xf numFmtId="0" fontId="30" fillId="0" borderId="10" xfId="0" applyFont="1" applyFill="1" applyBorder="1" applyAlignment="1" applyProtection="1">
      <alignment horizontal="center" vertical="center" readingOrder="1"/>
      <protection/>
    </xf>
    <xf numFmtId="0" fontId="12" fillId="33" borderId="10" xfId="40" applyFont="1" applyFill="1" applyBorder="1" applyAlignment="1">
      <alignment horizontal="center" vertical="center"/>
      <protection/>
    </xf>
    <xf numFmtId="0" fontId="12" fillId="33" borderId="10" xfId="40" applyFont="1" applyFill="1" applyBorder="1" applyAlignment="1">
      <alignment vertical="center" wrapText="1" shrinkToFit="1"/>
      <protection/>
    </xf>
    <xf numFmtId="0" fontId="28" fillId="33" borderId="10" xfId="40" applyFont="1" applyFill="1" applyBorder="1" applyAlignment="1">
      <alignment vertical="center" wrapText="1" shrinkToFit="1"/>
      <protection/>
    </xf>
    <xf numFmtId="0" fontId="28" fillId="33" borderId="10" xfId="40" applyFont="1" applyFill="1" applyBorder="1" applyAlignment="1">
      <alignment horizontal="center" vertical="center"/>
      <protection/>
    </xf>
    <xf numFmtId="0" fontId="12" fillId="33" borderId="13" xfId="40" applyFont="1" applyFill="1" applyBorder="1" applyAlignment="1">
      <alignment horizontal="center" vertical="center"/>
      <protection/>
    </xf>
    <xf numFmtId="0" fontId="12" fillId="33" borderId="0" xfId="40" applyFont="1" applyFill="1" applyAlignment="1">
      <alignment vertical="center"/>
      <protection/>
    </xf>
    <xf numFmtId="0" fontId="12" fillId="33" borderId="10" xfId="40" applyFont="1" applyFill="1" applyBorder="1" applyAlignment="1">
      <alignment horizontal="center" vertical="center" wrapText="1"/>
      <protection/>
    </xf>
    <xf numFmtId="0" fontId="29" fillId="0" borderId="0" xfId="0" applyFont="1" applyFill="1" applyBorder="1" applyAlignment="1" applyProtection="1">
      <alignment horizontal="left" vertical="center"/>
      <protection/>
    </xf>
    <xf numFmtId="0" fontId="33" fillId="0" borderId="0" xfId="0" applyFont="1" applyAlignment="1">
      <alignment vertical="center"/>
    </xf>
    <xf numFmtId="0" fontId="14" fillId="33" borderId="0" xfId="62" applyFont="1" applyFill="1" applyAlignment="1">
      <alignment horizontal="left" vertical="center" wrapText="1"/>
      <protection/>
    </xf>
    <xf numFmtId="0" fontId="14" fillId="33" borderId="0" xfId="62" applyFont="1" applyFill="1" applyAlignment="1">
      <alignment vertical="center" wrapText="1"/>
      <protection/>
    </xf>
    <xf numFmtId="0" fontId="28" fillId="0" borderId="10" xfId="0" applyFont="1" applyBorder="1" applyAlignment="1" applyProtection="1">
      <alignment vertical="center" wrapText="1" shrinkToFit="1"/>
      <protection/>
    </xf>
    <xf numFmtId="192" fontId="12" fillId="0" borderId="10" xfId="0" applyNumberFormat="1" applyFont="1" applyBorder="1" applyAlignment="1">
      <alignment horizontal="center" vertical="center"/>
    </xf>
    <xf numFmtId="192" fontId="12" fillId="0" borderId="10" xfId="0" applyNumberFormat="1" applyFont="1" applyFill="1" applyBorder="1" applyAlignment="1">
      <alignment horizontal="center" vertical="center"/>
    </xf>
    <xf numFmtId="198" fontId="12" fillId="0" borderId="10" xfId="0" applyNumberFormat="1" applyFont="1" applyBorder="1" applyAlignment="1">
      <alignment horizontal="center" vertical="center"/>
    </xf>
    <xf numFmtId="0" fontId="14" fillId="33" borderId="0" xfId="0" applyFont="1" applyFill="1" applyAlignment="1" applyProtection="1">
      <alignment vertical="center" wrapText="1"/>
      <protection/>
    </xf>
    <xf numFmtId="0" fontId="14" fillId="0" borderId="0" xfId="62" applyFont="1" applyFill="1" applyAlignment="1" applyProtection="1">
      <alignment horizontal="justify" vertical="center" wrapText="1"/>
      <protection hidden="1"/>
    </xf>
    <xf numFmtId="0" fontId="6" fillId="0" borderId="10" xfId="0" applyFont="1" applyFill="1" applyBorder="1" applyAlignment="1" applyProtection="1">
      <alignment horizontal="center" vertical="center" readingOrder="1"/>
      <protection/>
    </xf>
    <xf numFmtId="0" fontId="24" fillId="0" borderId="0"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readingOrder="1"/>
      <protection/>
    </xf>
    <xf numFmtId="0" fontId="24"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readingOrder="1"/>
      <protection/>
    </xf>
    <xf numFmtId="0" fontId="17" fillId="0" borderId="14" xfId="0" applyFont="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protection/>
    </xf>
    <xf numFmtId="0" fontId="17" fillId="0" borderId="14" xfId="0" applyNumberFormat="1" applyFont="1" applyFill="1" applyBorder="1" applyAlignment="1" applyProtection="1">
      <alignment horizontal="center" vertical="center"/>
      <protection/>
    </xf>
    <xf numFmtId="0" fontId="28" fillId="0" borderId="0" xfId="0" applyFont="1" applyFill="1" applyBorder="1" applyAlignment="1" applyProtection="1">
      <alignment vertical="center"/>
      <protection locked="0"/>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工程量清单（8月1日新版）"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assword="C6D1" sheet="1" formatCells="0" formatColumns="0" formatRows="0"/>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G193"/>
  <sheetViews>
    <sheetView showGridLines="0" showZeros="0" view="pageBreakPreview" zoomScaleSheetLayoutView="100" zoomScalePageLayoutView="0" workbookViewId="0" topLeftCell="A1">
      <pane ySplit="4" topLeftCell="A5" activePane="bottomLeft" state="frozen"/>
      <selection pane="topLeft" activeCell="A28" sqref="A28"/>
      <selection pane="bottomLeft" activeCell="D16" sqref="D16"/>
    </sheetView>
  </sheetViews>
  <sheetFormatPr defaultColWidth="9.00390625" defaultRowHeight="14.25"/>
  <cols>
    <col min="1" max="1" width="7.625" style="63" customWidth="1"/>
    <col min="2" max="2" width="25.625" style="64" customWidth="1"/>
    <col min="3" max="3" width="5.625" style="63" customWidth="1"/>
    <col min="4" max="4" width="10.625" style="69" customWidth="1"/>
    <col min="5" max="5" width="10.625" style="70" customWidth="1"/>
    <col min="6" max="6" width="14.625" style="71" customWidth="1"/>
    <col min="7" max="7" width="1.875" style="59" customWidth="1"/>
    <col min="8" max="16384" width="9.00390625" style="21" customWidth="1"/>
  </cols>
  <sheetData>
    <row r="1" spans="1:6" ht="34.5" customHeight="1">
      <c r="A1" s="96" t="s">
        <v>31</v>
      </c>
      <c r="B1" s="96"/>
      <c r="C1" s="96"/>
      <c r="D1" s="96"/>
      <c r="E1" s="96"/>
      <c r="F1" s="96"/>
    </row>
    <row r="2" spans="1:6" s="18" customFormat="1" ht="22.5" customHeight="1">
      <c r="A2" s="97" t="s">
        <v>91</v>
      </c>
      <c r="B2" s="97"/>
      <c r="C2" s="97"/>
      <c r="D2" s="97"/>
      <c r="E2" s="97"/>
      <c r="F2" s="97"/>
    </row>
    <row r="3" spans="1:6" s="23" customFormat="1" ht="18" customHeight="1">
      <c r="A3" s="56" t="str">
        <f>'总汇总表'!A3</f>
        <v>合同段编号：YHSG</v>
      </c>
      <c r="B3" s="48"/>
      <c r="C3" s="84" t="s">
        <v>256</v>
      </c>
      <c r="D3" s="12"/>
      <c r="E3" s="22"/>
      <c r="F3" s="57" t="s">
        <v>33</v>
      </c>
    </row>
    <row r="4" spans="1:6" s="14" customFormat="1" ht="27" customHeight="1">
      <c r="A4" s="60" t="s">
        <v>59</v>
      </c>
      <c r="B4" s="61" t="s">
        <v>60</v>
      </c>
      <c r="C4" s="60" t="s">
        <v>36</v>
      </c>
      <c r="D4" s="60" t="s">
        <v>62</v>
      </c>
      <c r="E4" s="62" t="s">
        <v>38</v>
      </c>
      <c r="F4" s="15" t="s">
        <v>39</v>
      </c>
    </row>
    <row r="5" spans="1:6" s="18" customFormat="1" ht="27" customHeight="1">
      <c r="A5" s="76">
        <v>202</v>
      </c>
      <c r="B5" s="77" t="s">
        <v>98</v>
      </c>
      <c r="C5" s="76"/>
      <c r="D5" s="6"/>
      <c r="E5" s="16"/>
      <c r="F5" s="17">
        <f aca="true" t="shared" si="0" ref="F5:F33">IF(E5&gt;0,ROUND(D5*E5,0),"")</f>
      </c>
    </row>
    <row r="6" spans="1:6" s="18" customFormat="1" ht="27" customHeight="1">
      <c r="A6" s="76" t="s">
        <v>92</v>
      </c>
      <c r="B6" s="78" t="s">
        <v>99</v>
      </c>
      <c r="C6" s="76"/>
      <c r="D6" s="4"/>
      <c r="E6" s="16"/>
      <c r="F6" s="17">
        <f t="shared" si="0"/>
      </c>
    </row>
    <row r="7" spans="1:6" s="18" customFormat="1" ht="27" customHeight="1">
      <c r="A7" s="76" t="s">
        <v>100</v>
      </c>
      <c r="B7" s="78" t="s">
        <v>101</v>
      </c>
      <c r="C7" s="76" t="s">
        <v>102</v>
      </c>
      <c r="D7" s="4"/>
      <c r="E7" s="16"/>
      <c r="F7" s="17">
        <f t="shared" si="0"/>
      </c>
    </row>
    <row r="8" spans="1:6" s="18" customFormat="1" ht="27" customHeight="1">
      <c r="A8" s="76" t="s">
        <v>103</v>
      </c>
      <c r="B8" s="78" t="s">
        <v>104</v>
      </c>
      <c r="C8" s="76" t="s">
        <v>102</v>
      </c>
      <c r="D8" s="4">
        <v>1042</v>
      </c>
      <c r="E8" s="16"/>
      <c r="F8" s="17">
        <f t="shared" si="0"/>
      </c>
    </row>
    <row r="9" spans="1:6" s="18" customFormat="1" ht="27" customHeight="1">
      <c r="A9" s="76" t="s">
        <v>105</v>
      </c>
      <c r="B9" s="78" t="s">
        <v>106</v>
      </c>
      <c r="C9" s="76" t="s">
        <v>102</v>
      </c>
      <c r="D9" s="4">
        <v>1192</v>
      </c>
      <c r="E9" s="16"/>
      <c r="F9" s="17">
        <f t="shared" si="0"/>
      </c>
    </row>
    <row r="10" spans="1:6" s="18" customFormat="1" ht="27" customHeight="1">
      <c r="A10" s="76" t="s">
        <v>107</v>
      </c>
      <c r="B10" s="78" t="s">
        <v>108</v>
      </c>
      <c r="C10" s="76" t="s">
        <v>102</v>
      </c>
      <c r="D10" s="4">
        <v>5503</v>
      </c>
      <c r="E10" s="16"/>
      <c r="F10" s="17">
        <f t="shared" si="0"/>
      </c>
    </row>
    <row r="11" spans="1:6" s="18" customFormat="1" ht="27" customHeight="1">
      <c r="A11" s="76" t="s">
        <v>109</v>
      </c>
      <c r="B11" s="78" t="s">
        <v>110</v>
      </c>
      <c r="C11" s="76" t="s">
        <v>102</v>
      </c>
      <c r="D11" s="4">
        <v>0</v>
      </c>
      <c r="E11" s="16"/>
      <c r="F11" s="17">
        <f t="shared" si="0"/>
      </c>
    </row>
    <row r="12" spans="1:6" s="18" customFormat="1" ht="27" customHeight="1">
      <c r="A12" s="76" t="s">
        <v>93</v>
      </c>
      <c r="B12" s="77" t="s">
        <v>111</v>
      </c>
      <c r="C12" s="76"/>
      <c r="D12" s="4"/>
      <c r="E12" s="16"/>
      <c r="F12" s="17">
        <f t="shared" si="0"/>
      </c>
    </row>
    <row r="13" spans="1:6" s="18" customFormat="1" ht="27" customHeight="1">
      <c r="A13" s="76" t="s">
        <v>27</v>
      </c>
      <c r="B13" s="77" t="s">
        <v>94</v>
      </c>
      <c r="C13" s="76" t="s">
        <v>112</v>
      </c>
      <c r="D13" s="19">
        <v>17</v>
      </c>
      <c r="E13" s="16"/>
      <c r="F13" s="17">
        <f t="shared" si="0"/>
      </c>
    </row>
    <row r="14" spans="1:6" s="18" customFormat="1" ht="27" customHeight="1">
      <c r="A14" s="76" t="s">
        <v>113</v>
      </c>
      <c r="B14" s="77" t="s">
        <v>114</v>
      </c>
      <c r="C14" s="76" t="s">
        <v>112</v>
      </c>
      <c r="D14" s="19">
        <v>490</v>
      </c>
      <c r="E14" s="16"/>
      <c r="F14" s="17">
        <f t="shared" si="0"/>
      </c>
    </row>
    <row r="15" spans="1:6" s="18" customFormat="1" ht="27" customHeight="1">
      <c r="A15" s="76" t="s">
        <v>115</v>
      </c>
      <c r="B15" s="77" t="s">
        <v>116</v>
      </c>
      <c r="C15" s="76" t="s">
        <v>117</v>
      </c>
      <c r="D15" s="19">
        <v>48</v>
      </c>
      <c r="E15" s="16"/>
      <c r="F15" s="17">
        <f t="shared" si="0"/>
      </c>
    </row>
    <row r="16" spans="1:6" s="18" customFormat="1" ht="27" customHeight="1">
      <c r="A16" s="76" t="s">
        <v>118</v>
      </c>
      <c r="B16" s="77" t="s">
        <v>119</v>
      </c>
      <c r="C16" s="76" t="s">
        <v>117</v>
      </c>
      <c r="D16" s="19">
        <v>65</v>
      </c>
      <c r="E16" s="16"/>
      <c r="F16" s="17">
        <f t="shared" si="0"/>
      </c>
    </row>
    <row r="17" spans="1:6" s="18" customFormat="1" ht="27" customHeight="1">
      <c r="A17" s="76" t="s">
        <v>120</v>
      </c>
      <c r="B17" s="78" t="s">
        <v>121</v>
      </c>
      <c r="C17" s="76" t="s">
        <v>117</v>
      </c>
      <c r="D17" s="19">
        <v>210</v>
      </c>
      <c r="E17" s="16"/>
      <c r="F17" s="17">
        <f t="shared" si="0"/>
      </c>
    </row>
    <row r="18" spans="1:6" s="18" customFormat="1" ht="27" customHeight="1">
      <c r="A18" s="76" t="s">
        <v>122</v>
      </c>
      <c r="B18" s="78" t="s">
        <v>123</v>
      </c>
      <c r="C18" s="79" t="s">
        <v>124</v>
      </c>
      <c r="D18" s="19">
        <v>80</v>
      </c>
      <c r="E18" s="16"/>
      <c r="F18" s="17">
        <f t="shared" si="0"/>
      </c>
    </row>
    <row r="19" spans="1:6" s="18" customFormat="1" ht="27" customHeight="1">
      <c r="A19" s="76" t="s">
        <v>125</v>
      </c>
      <c r="B19" s="78" t="s">
        <v>126</v>
      </c>
      <c r="C19" s="79" t="s">
        <v>127</v>
      </c>
      <c r="D19" s="19">
        <v>58</v>
      </c>
      <c r="E19" s="16"/>
      <c r="F19" s="17">
        <f t="shared" si="0"/>
      </c>
    </row>
    <row r="20" spans="1:6" s="18" customFormat="1" ht="27" customHeight="1">
      <c r="A20" s="76">
        <v>203</v>
      </c>
      <c r="B20" s="77" t="s">
        <v>128</v>
      </c>
      <c r="C20" s="76"/>
      <c r="D20" s="19"/>
      <c r="E20" s="16"/>
      <c r="F20" s="17">
        <f t="shared" si="0"/>
      </c>
    </row>
    <row r="21" spans="1:6" s="18" customFormat="1" ht="27" customHeight="1">
      <c r="A21" s="76" t="s">
        <v>95</v>
      </c>
      <c r="B21" s="77" t="s">
        <v>129</v>
      </c>
      <c r="C21" s="76"/>
      <c r="D21" s="4"/>
      <c r="E21" s="16"/>
      <c r="F21" s="17">
        <f t="shared" si="0"/>
      </c>
    </row>
    <row r="22" spans="1:6" s="18" customFormat="1" ht="27" customHeight="1">
      <c r="A22" s="76" t="s">
        <v>130</v>
      </c>
      <c r="B22" s="77" t="s">
        <v>131</v>
      </c>
      <c r="C22" s="76" t="s">
        <v>112</v>
      </c>
      <c r="D22" s="4">
        <v>148</v>
      </c>
      <c r="E22" s="16"/>
      <c r="F22" s="17">
        <f t="shared" si="0"/>
      </c>
    </row>
    <row r="23" spans="1:6" s="18" customFormat="1" ht="27" customHeight="1">
      <c r="A23" s="76">
        <v>207</v>
      </c>
      <c r="B23" s="77" t="s">
        <v>132</v>
      </c>
      <c r="C23" s="76"/>
      <c r="D23" s="4"/>
      <c r="E23" s="16"/>
      <c r="F23" s="17">
        <f t="shared" si="0"/>
      </c>
    </row>
    <row r="24" spans="1:6" s="18" customFormat="1" ht="27" customHeight="1">
      <c r="A24" s="76" t="s">
        <v>96</v>
      </c>
      <c r="B24" s="77" t="s">
        <v>133</v>
      </c>
      <c r="C24" s="76"/>
      <c r="D24" s="4"/>
      <c r="E24" s="16"/>
      <c r="F24" s="17">
        <f t="shared" si="0"/>
      </c>
    </row>
    <row r="25" spans="1:6" s="18" customFormat="1" ht="27" customHeight="1">
      <c r="A25" s="76" t="s">
        <v>130</v>
      </c>
      <c r="B25" s="77" t="s">
        <v>134</v>
      </c>
      <c r="C25" s="76" t="s">
        <v>112</v>
      </c>
      <c r="D25" s="4">
        <v>996.6</v>
      </c>
      <c r="E25" s="16"/>
      <c r="F25" s="17">
        <f t="shared" si="0"/>
      </c>
    </row>
    <row r="26" spans="1:6" s="18" customFormat="1" ht="27" customHeight="1">
      <c r="A26" s="76" t="s">
        <v>113</v>
      </c>
      <c r="B26" s="77" t="s">
        <v>135</v>
      </c>
      <c r="C26" s="76" t="s">
        <v>112</v>
      </c>
      <c r="D26" s="4">
        <v>521.6</v>
      </c>
      <c r="E26" s="16"/>
      <c r="F26" s="17">
        <f t="shared" si="0"/>
      </c>
    </row>
    <row r="27" spans="1:6" s="18" customFormat="1" ht="27" customHeight="1">
      <c r="A27" s="76" t="s">
        <v>115</v>
      </c>
      <c r="B27" s="77" t="s">
        <v>136</v>
      </c>
      <c r="C27" s="76" t="s">
        <v>112</v>
      </c>
      <c r="D27" s="4"/>
      <c r="E27" s="16"/>
      <c r="F27" s="17">
        <f t="shared" si="0"/>
      </c>
    </row>
    <row r="28" spans="1:6" s="18" customFormat="1" ht="27" customHeight="1">
      <c r="A28" s="76" t="s">
        <v>97</v>
      </c>
      <c r="B28" s="77" t="s">
        <v>137</v>
      </c>
      <c r="C28" s="76"/>
      <c r="D28" s="4"/>
      <c r="E28" s="16"/>
      <c r="F28" s="17">
        <f t="shared" si="0"/>
      </c>
    </row>
    <row r="29" spans="1:6" s="18" customFormat="1" ht="27" customHeight="1">
      <c r="A29" s="76" t="s">
        <v>130</v>
      </c>
      <c r="B29" s="77" t="s">
        <v>134</v>
      </c>
      <c r="C29" s="76" t="s">
        <v>112</v>
      </c>
      <c r="D29" s="4"/>
      <c r="E29" s="16"/>
      <c r="F29" s="17">
        <f t="shared" si="0"/>
      </c>
    </row>
    <row r="30" spans="1:6" s="18" customFormat="1" ht="27" customHeight="1">
      <c r="A30" s="76" t="s">
        <v>113</v>
      </c>
      <c r="B30" s="77" t="s">
        <v>138</v>
      </c>
      <c r="C30" s="76" t="s">
        <v>112</v>
      </c>
      <c r="D30" s="4">
        <v>42.5</v>
      </c>
      <c r="E30" s="16"/>
      <c r="F30" s="17">
        <f t="shared" si="0"/>
      </c>
    </row>
    <row r="31" spans="1:6" s="18" customFormat="1" ht="27" customHeight="1">
      <c r="A31" s="76">
        <v>209</v>
      </c>
      <c r="B31" s="78" t="s">
        <v>139</v>
      </c>
      <c r="C31" s="76"/>
      <c r="D31" s="4"/>
      <c r="E31" s="16"/>
      <c r="F31" s="17">
        <f t="shared" si="0"/>
      </c>
    </row>
    <row r="32" spans="1:6" s="18" customFormat="1" ht="27" customHeight="1">
      <c r="A32" s="76" t="s">
        <v>140</v>
      </c>
      <c r="B32" s="78" t="s">
        <v>141</v>
      </c>
      <c r="C32" s="76"/>
      <c r="D32" s="4"/>
      <c r="E32" s="16"/>
      <c r="F32" s="17">
        <f t="shared" si="0"/>
      </c>
    </row>
    <row r="33" spans="1:6" s="18" customFormat="1" ht="27" customHeight="1">
      <c r="A33" s="76" t="s">
        <v>130</v>
      </c>
      <c r="B33" s="78" t="s">
        <v>142</v>
      </c>
      <c r="C33" s="76" t="s">
        <v>112</v>
      </c>
      <c r="D33" s="4">
        <v>66</v>
      </c>
      <c r="E33" s="16"/>
      <c r="F33" s="17">
        <f t="shared" si="0"/>
      </c>
    </row>
    <row r="34" spans="1:7" ht="27" customHeight="1">
      <c r="A34" s="100" t="s">
        <v>65</v>
      </c>
      <c r="B34" s="101"/>
      <c r="C34" s="101"/>
      <c r="D34" s="101"/>
      <c r="E34" s="101"/>
      <c r="F34" s="10">
        <f>SUM(F5:F33)</f>
        <v>0</v>
      </c>
      <c r="G34" s="14"/>
    </row>
    <row r="35" spans="4:7" ht="12">
      <c r="D35" s="63"/>
      <c r="E35" s="65"/>
      <c r="F35" s="66"/>
      <c r="G35" s="14"/>
    </row>
    <row r="36" spans="4:7" ht="12">
      <c r="D36" s="63"/>
      <c r="E36" s="65"/>
      <c r="F36" s="66"/>
      <c r="G36" s="14"/>
    </row>
    <row r="37" spans="4:7" ht="12">
      <c r="D37" s="63"/>
      <c r="E37" s="65"/>
      <c r="F37" s="66"/>
      <c r="G37" s="14"/>
    </row>
    <row r="38" spans="1:7" ht="12">
      <c r="A38" s="67"/>
      <c r="B38" s="68"/>
      <c r="C38" s="67"/>
      <c r="D38" s="63"/>
      <c r="E38" s="65"/>
      <c r="F38" s="66"/>
      <c r="G38" s="14"/>
    </row>
    <row r="39" spans="4:7" ht="12">
      <c r="D39" s="63"/>
      <c r="E39" s="65"/>
      <c r="F39" s="66"/>
      <c r="G39" s="14"/>
    </row>
    <row r="40" spans="4:7" ht="12">
      <c r="D40" s="63"/>
      <c r="E40" s="65"/>
      <c r="F40" s="66"/>
      <c r="G40" s="14"/>
    </row>
    <row r="41" spans="4:7" ht="12">
      <c r="D41" s="63"/>
      <c r="E41" s="65"/>
      <c r="F41" s="66"/>
      <c r="G41" s="14"/>
    </row>
    <row r="42" spans="4:7" ht="12">
      <c r="D42" s="63"/>
      <c r="E42" s="65"/>
      <c r="F42" s="66"/>
      <c r="G42" s="14"/>
    </row>
    <row r="43" spans="4:7" ht="12">
      <c r="D43" s="63"/>
      <c r="E43" s="65"/>
      <c r="F43" s="66"/>
      <c r="G43" s="14"/>
    </row>
    <row r="44" spans="4:7" ht="12">
      <c r="D44" s="63"/>
      <c r="E44" s="65"/>
      <c r="F44" s="66"/>
      <c r="G44" s="14"/>
    </row>
    <row r="45" spans="4:7" ht="12">
      <c r="D45" s="63"/>
      <c r="E45" s="65"/>
      <c r="F45" s="66"/>
      <c r="G45" s="14"/>
    </row>
    <row r="46" spans="4:7" ht="12">
      <c r="D46" s="63"/>
      <c r="E46" s="65"/>
      <c r="F46" s="66"/>
      <c r="G46" s="14"/>
    </row>
    <row r="47" spans="4:7" ht="12">
      <c r="D47" s="63"/>
      <c r="E47" s="65"/>
      <c r="F47" s="66"/>
      <c r="G47" s="14"/>
    </row>
    <row r="48" spans="4:7" ht="12">
      <c r="D48" s="63"/>
      <c r="E48" s="65"/>
      <c r="F48" s="66"/>
      <c r="G48" s="14"/>
    </row>
    <row r="49" spans="4:7" ht="12">
      <c r="D49" s="63"/>
      <c r="E49" s="65"/>
      <c r="F49" s="66"/>
      <c r="G49" s="14"/>
    </row>
    <row r="50" spans="4:7" ht="12">
      <c r="D50" s="63"/>
      <c r="E50" s="65"/>
      <c r="F50" s="66"/>
      <c r="G50" s="14"/>
    </row>
    <row r="51" spans="4:7" ht="12">
      <c r="D51" s="63"/>
      <c r="E51" s="65"/>
      <c r="F51" s="66"/>
      <c r="G51" s="14"/>
    </row>
    <row r="52" spans="4:7" ht="12">
      <c r="D52" s="63"/>
      <c r="E52" s="65"/>
      <c r="F52" s="66"/>
      <c r="G52" s="14"/>
    </row>
    <row r="53" spans="4:7" ht="12">
      <c r="D53" s="63"/>
      <c r="E53" s="65"/>
      <c r="F53" s="66"/>
      <c r="G53" s="14"/>
    </row>
    <row r="54" spans="4:7" ht="12">
      <c r="D54" s="63"/>
      <c r="E54" s="65"/>
      <c r="F54" s="66"/>
      <c r="G54" s="14"/>
    </row>
    <row r="55" spans="4:7" ht="12">
      <c r="D55" s="63"/>
      <c r="E55" s="65"/>
      <c r="F55" s="66"/>
      <c r="G55" s="14"/>
    </row>
    <row r="56" spans="4:7" ht="12">
      <c r="D56" s="63"/>
      <c r="E56" s="65"/>
      <c r="F56" s="66"/>
      <c r="G56" s="14"/>
    </row>
    <row r="57" spans="4:7" ht="12">
      <c r="D57" s="63"/>
      <c r="E57" s="65"/>
      <c r="F57" s="66"/>
      <c r="G57" s="14"/>
    </row>
    <row r="58" spans="4:7" ht="12">
      <c r="D58" s="63"/>
      <c r="E58" s="65"/>
      <c r="F58" s="66"/>
      <c r="G58" s="14"/>
    </row>
    <row r="59" spans="4:7" ht="12">
      <c r="D59" s="63"/>
      <c r="E59" s="65"/>
      <c r="F59" s="66"/>
      <c r="G59" s="14"/>
    </row>
    <row r="60" spans="4:7" ht="12">
      <c r="D60" s="63"/>
      <c r="E60" s="65"/>
      <c r="F60" s="66"/>
      <c r="G60" s="14"/>
    </row>
    <row r="61" spans="4:7" ht="12">
      <c r="D61" s="63"/>
      <c r="E61" s="65"/>
      <c r="F61" s="66"/>
      <c r="G61" s="14"/>
    </row>
    <row r="62" spans="4:7" ht="12">
      <c r="D62" s="63"/>
      <c r="E62" s="65"/>
      <c r="F62" s="66"/>
      <c r="G62" s="14"/>
    </row>
    <row r="63" spans="4:7" ht="12">
      <c r="D63" s="63"/>
      <c r="E63" s="65"/>
      <c r="F63" s="66"/>
      <c r="G63" s="14"/>
    </row>
    <row r="64" spans="4:7" ht="12">
      <c r="D64" s="63"/>
      <c r="E64" s="65"/>
      <c r="F64" s="66"/>
      <c r="G64" s="14"/>
    </row>
    <row r="65" spans="4:7" ht="12">
      <c r="D65" s="63"/>
      <c r="E65" s="65"/>
      <c r="F65" s="66"/>
      <c r="G65" s="14"/>
    </row>
    <row r="66" spans="4:7" ht="12">
      <c r="D66" s="63"/>
      <c r="E66" s="65"/>
      <c r="F66" s="66"/>
      <c r="G66" s="14"/>
    </row>
    <row r="67" spans="4:7" ht="12">
      <c r="D67" s="63"/>
      <c r="E67" s="65"/>
      <c r="F67" s="66"/>
      <c r="G67" s="14"/>
    </row>
    <row r="68" spans="4:7" ht="12">
      <c r="D68" s="63"/>
      <c r="E68" s="65"/>
      <c r="F68" s="66"/>
      <c r="G68" s="14"/>
    </row>
    <row r="69" spans="4:7" ht="12">
      <c r="D69" s="63"/>
      <c r="E69" s="65"/>
      <c r="F69" s="66"/>
      <c r="G69" s="14"/>
    </row>
    <row r="70" spans="4:7" ht="12">
      <c r="D70" s="63"/>
      <c r="E70" s="65"/>
      <c r="F70" s="66"/>
      <c r="G70" s="14"/>
    </row>
    <row r="71" spans="4:7" ht="12">
      <c r="D71" s="63"/>
      <c r="E71" s="65"/>
      <c r="F71" s="66"/>
      <c r="G71" s="14"/>
    </row>
    <row r="72" spans="4:7" ht="12">
      <c r="D72" s="63"/>
      <c r="E72" s="65"/>
      <c r="F72" s="66"/>
      <c r="G72" s="14"/>
    </row>
    <row r="73" spans="4:7" ht="12">
      <c r="D73" s="63"/>
      <c r="E73" s="65"/>
      <c r="F73" s="66"/>
      <c r="G73" s="14"/>
    </row>
    <row r="74" spans="4:7" ht="12">
      <c r="D74" s="63"/>
      <c r="E74" s="65"/>
      <c r="F74" s="66"/>
      <c r="G74" s="14"/>
    </row>
    <row r="75" spans="4:7" ht="12">
      <c r="D75" s="63"/>
      <c r="E75" s="65"/>
      <c r="F75" s="66"/>
      <c r="G75" s="14"/>
    </row>
    <row r="76" spans="4:7" ht="12">
      <c r="D76" s="63"/>
      <c r="E76" s="65"/>
      <c r="F76" s="66"/>
      <c r="G76" s="14"/>
    </row>
    <row r="77" spans="4:7" ht="12">
      <c r="D77" s="63"/>
      <c r="E77" s="65"/>
      <c r="F77" s="66"/>
      <c r="G77" s="14"/>
    </row>
    <row r="78" spans="4:7" ht="12">
      <c r="D78" s="63"/>
      <c r="E78" s="65"/>
      <c r="F78" s="66"/>
      <c r="G78" s="14"/>
    </row>
    <row r="79" spans="4:7" ht="12">
      <c r="D79" s="63"/>
      <c r="E79" s="65"/>
      <c r="F79" s="66"/>
      <c r="G79" s="14"/>
    </row>
    <row r="80" spans="4:7" ht="12">
      <c r="D80" s="63"/>
      <c r="E80" s="65"/>
      <c r="F80" s="66"/>
      <c r="G80" s="14"/>
    </row>
    <row r="81" spans="4:7" ht="12">
      <c r="D81" s="63"/>
      <c r="E81" s="65"/>
      <c r="F81" s="66"/>
      <c r="G81" s="14"/>
    </row>
    <row r="82" spans="4:7" ht="12">
      <c r="D82" s="63"/>
      <c r="E82" s="65"/>
      <c r="F82" s="66"/>
      <c r="G82" s="14"/>
    </row>
    <row r="83" spans="4:7" ht="12">
      <c r="D83" s="63"/>
      <c r="E83" s="65"/>
      <c r="F83" s="66"/>
      <c r="G83" s="14"/>
    </row>
    <row r="84" spans="4:7" ht="12">
      <c r="D84" s="63"/>
      <c r="E84" s="65"/>
      <c r="F84" s="66"/>
      <c r="G84" s="14"/>
    </row>
    <row r="85" spans="4:7" ht="12">
      <c r="D85" s="63"/>
      <c r="E85" s="65"/>
      <c r="F85" s="66"/>
      <c r="G85" s="14"/>
    </row>
    <row r="86" spans="4:7" ht="12">
      <c r="D86" s="63"/>
      <c r="E86" s="65"/>
      <c r="F86" s="66"/>
      <c r="G86" s="14"/>
    </row>
    <row r="87" spans="4:7" ht="12">
      <c r="D87" s="63"/>
      <c r="E87" s="65"/>
      <c r="F87" s="66"/>
      <c r="G87" s="14"/>
    </row>
    <row r="88" spans="4:7" ht="12">
      <c r="D88" s="63"/>
      <c r="E88" s="65"/>
      <c r="F88" s="66"/>
      <c r="G88" s="14"/>
    </row>
    <row r="89" spans="4:7" ht="12">
      <c r="D89" s="63"/>
      <c r="E89" s="65"/>
      <c r="F89" s="66"/>
      <c r="G89" s="14"/>
    </row>
    <row r="90" spans="4:7" ht="12">
      <c r="D90" s="63"/>
      <c r="E90" s="65"/>
      <c r="F90" s="66"/>
      <c r="G90" s="14"/>
    </row>
    <row r="91" spans="4:7" ht="12">
      <c r="D91" s="63"/>
      <c r="E91" s="65"/>
      <c r="F91" s="66"/>
      <c r="G91" s="14"/>
    </row>
    <row r="92" spans="4:7" ht="12">
      <c r="D92" s="63"/>
      <c r="E92" s="65"/>
      <c r="F92" s="66"/>
      <c r="G92" s="14"/>
    </row>
    <row r="93" spans="4:7" ht="12">
      <c r="D93" s="63"/>
      <c r="E93" s="65"/>
      <c r="F93" s="66"/>
      <c r="G93" s="14"/>
    </row>
    <row r="94" spans="4:7" ht="12">
      <c r="D94" s="63"/>
      <c r="E94" s="65"/>
      <c r="F94" s="66"/>
      <c r="G94" s="14"/>
    </row>
    <row r="95" spans="4:7" ht="12">
      <c r="D95" s="63"/>
      <c r="E95" s="65"/>
      <c r="F95" s="66"/>
      <c r="G95" s="14"/>
    </row>
    <row r="96" spans="4:7" ht="12">
      <c r="D96" s="63"/>
      <c r="E96" s="65"/>
      <c r="F96" s="66"/>
      <c r="G96" s="14"/>
    </row>
    <row r="97" spans="4:7" ht="12">
      <c r="D97" s="63"/>
      <c r="E97" s="65"/>
      <c r="F97" s="66"/>
      <c r="G97" s="14"/>
    </row>
    <row r="98" spans="4:7" ht="12">
      <c r="D98" s="63"/>
      <c r="E98" s="65"/>
      <c r="F98" s="66"/>
      <c r="G98" s="14"/>
    </row>
    <row r="99" spans="4:7" ht="12">
      <c r="D99" s="63"/>
      <c r="E99" s="65"/>
      <c r="F99" s="66"/>
      <c r="G99" s="14"/>
    </row>
    <row r="100" spans="4:7" ht="12">
      <c r="D100" s="63"/>
      <c r="E100" s="65"/>
      <c r="F100" s="66"/>
      <c r="G100" s="14"/>
    </row>
    <row r="101" spans="4:7" ht="12">
      <c r="D101" s="63"/>
      <c r="E101" s="65"/>
      <c r="F101" s="66"/>
      <c r="G101" s="14"/>
    </row>
    <row r="102" spans="4:7" ht="12">
      <c r="D102" s="63"/>
      <c r="E102" s="65"/>
      <c r="F102" s="66"/>
      <c r="G102" s="14"/>
    </row>
    <row r="103" spans="4:7" ht="12">
      <c r="D103" s="63"/>
      <c r="E103" s="65"/>
      <c r="F103" s="66"/>
      <c r="G103" s="14"/>
    </row>
    <row r="104" spans="4:7" ht="12">
      <c r="D104" s="63"/>
      <c r="E104" s="65"/>
      <c r="F104" s="66"/>
      <c r="G104" s="14"/>
    </row>
    <row r="105" spans="4:7" ht="12">
      <c r="D105" s="63"/>
      <c r="E105" s="65"/>
      <c r="F105" s="66"/>
      <c r="G105" s="14"/>
    </row>
    <row r="106" spans="4:7" ht="12">
      <c r="D106" s="63"/>
      <c r="E106" s="65"/>
      <c r="F106" s="66"/>
      <c r="G106" s="14"/>
    </row>
    <row r="107" spans="4:7" ht="12">
      <c r="D107" s="63"/>
      <c r="E107" s="65"/>
      <c r="F107" s="66"/>
      <c r="G107" s="14"/>
    </row>
    <row r="108" spans="4:7" ht="12">
      <c r="D108" s="63"/>
      <c r="E108" s="65"/>
      <c r="F108" s="66"/>
      <c r="G108" s="14"/>
    </row>
    <row r="109" spans="4:7" ht="12">
      <c r="D109" s="63"/>
      <c r="E109" s="65"/>
      <c r="F109" s="66"/>
      <c r="G109" s="14"/>
    </row>
    <row r="110" spans="4:7" ht="12">
      <c r="D110" s="63"/>
      <c r="E110" s="65"/>
      <c r="F110" s="66"/>
      <c r="G110" s="14"/>
    </row>
    <row r="111" spans="4:7" ht="12">
      <c r="D111" s="63"/>
      <c r="E111" s="65"/>
      <c r="F111" s="66"/>
      <c r="G111" s="14"/>
    </row>
    <row r="112" spans="4:7" ht="12">
      <c r="D112" s="63"/>
      <c r="E112" s="65"/>
      <c r="F112" s="66"/>
      <c r="G112" s="14"/>
    </row>
    <row r="113" spans="4:7" ht="12">
      <c r="D113" s="63"/>
      <c r="E113" s="65"/>
      <c r="F113" s="66"/>
      <c r="G113" s="14"/>
    </row>
    <row r="114" spans="4:7" ht="12">
      <c r="D114" s="63"/>
      <c r="E114" s="65"/>
      <c r="F114" s="66"/>
      <c r="G114" s="14"/>
    </row>
    <row r="115" spans="4:7" ht="12">
      <c r="D115" s="63"/>
      <c r="E115" s="65"/>
      <c r="F115" s="66"/>
      <c r="G115" s="14"/>
    </row>
    <row r="116" spans="4:7" ht="12">
      <c r="D116" s="63"/>
      <c r="E116" s="65"/>
      <c r="F116" s="66"/>
      <c r="G116" s="14"/>
    </row>
    <row r="117" spans="4:7" ht="12">
      <c r="D117" s="63"/>
      <c r="E117" s="65"/>
      <c r="F117" s="66"/>
      <c r="G117" s="14"/>
    </row>
    <row r="118" spans="4:7" ht="12">
      <c r="D118" s="63"/>
      <c r="E118" s="65"/>
      <c r="F118" s="66"/>
      <c r="G118" s="14"/>
    </row>
    <row r="119" spans="4:7" ht="12">
      <c r="D119" s="63"/>
      <c r="E119" s="65"/>
      <c r="F119" s="66"/>
      <c r="G119" s="14"/>
    </row>
    <row r="120" spans="4:7" ht="12">
      <c r="D120" s="63"/>
      <c r="E120" s="65"/>
      <c r="F120" s="66"/>
      <c r="G120" s="14"/>
    </row>
    <row r="121" spans="4:7" ht="12">
      <c r="D121" s="63"/>
      <c r="E121" s="65"/>
      <c r="F121" s="66"/>
      <c r="G121" s="14"/>
    </row>
    <row r="122" spans="4:7" ht="12">
      <c r="D122" s="63"/>
      <c r="E122" s="65"/>
      <c r="F122" s="66"/>
      <c r="G122" s="14"/>
    </row>
    <row r="123" spans="4:7" ht="12">
      <c r="D123" s="63"/>
      <c r="E123" s="65"/>
      <c r="F123" s="66"/>
      <c r="G123" s="14"/>
    </row>
    <row r="124" spans="4:7" ht="12">
      <c r="D124" s="63"/>
      <c r="E124" s="65"/>
      <c r="F124" s="66"/>
      <c r="G124" s="14"/>
    </row>
    <row r="125" spans="4:7" ht="12">
      <c r="D125" s="63"/>
      <c r="E125" s="65"/>
      <c r="F125" s="66"/>
      <c r="G125" s="14"/>
    </row>
    <row r="126" spans="4:7" ht="12">
      <c r="D126" s="63"/>
      <c r="E126" s="65"/>
      <c r="F126" s="66"/>
      <c r="G126" s="14"/>
    </row>
    <row r="127" spans="4:7" ht="12">
      <c r="D127" s="63"/>
      <c r="E127" s="65"/>
      <c r="F127" s="66"/>
      <c r="G127" s="14"/>
    </row>
    <row r="128" spans="4:7" ht="12">
      <c r="D128" s="63"/>
      <c r="E128" s="65"/>
      <c r="F128" s="66"/>
      <c r="G128" s="14"/>
    </row>
    <row r="129" spans="4:7" ht="12">
      <c r="D129" s="63"/>
      <c r="E129" s="65"/>
      <c r="F129" s="66"/>
      <c r="G129" s="14"/>
    </row>
    <row r="130" spans="4:7" ht="12">
      <c r="D130" s="63"/>
      <c r="E130" s="65"/>
      <c r="F130" s="66"/>
      <c r="G130" s="14"/>
    </row>
    <row r="131" spans="4:7" ht="12">
      <c r="D131" s="63"/>
      <c r="E131" s="65"/>
      <c r="F131" s="66"/>
      <c r="G131" s="14"/>
    </row>
    <row r="132" spans="4:7" ht="12">
      <c r="D132" s="63"/>
      <c r="E132" s="65"/>
      <c r="F132" s="66"/>
      <c r="G132" s="14"/>
    </row>
    <row r="133" spans="4:7" ht="12">
      <c r="D133" s="63"/>
      <c r="E133" s="65"/>
      <c r="F133" s="66"/>
      <c r="G133" s="14"/>
    </row>
    <row r="134" spans="4:7" ht="12">
      <c r="D134" s="63"/>
      <c r="E134" s="65"/>
      <c r="F134" s="66"/>
      <c r="G134" s="14"/>
    </row>
    <row r="135" spans="4:7" ht="12">
      <c r="D135" s="63"/>
      <c r="E135" s="65"/>
      <c r="F135" s="66"/>
      <c r="G135" s="14"/>
    </row>
    <row r="136" spans="4:7" ht="12">
      <c r="D136" s="63"/>
      <c r="E136" s="65"/>
      <c r="F136" s="66"/>
      <c r="G136" s="14"/>
    </row>
    <row r="137" spans="4:7" ht="12">
      <c r="D137" s="63"/>
      <c r="E137" s="65"/>
      <c r="F137" s="66"/>
      <c r="G137" s="14"/>
    </row>
    <row r="138" spans="4:7" ht="12">
      <c r="D138" s="63"/>
      <c r="E138" s="65"/>
      <c r="F138" s="66"/>
      <c r="G138" s="14"/>
    </row>
    <row r="139" spans="4:7" ht="12">
      <c r="D139" s="63"/>
      <c r="E139" s="65"/>
      <c r="F139" s="66"/>
      <c r="G139" s="14"/>
    </row>
    <row r="140" spans="4:7" ht="12">
      <c r="D140" s="63"/>
      <c r="E140" s="65"/>
      <c r="F140" s="66"/>
      <c r="G140" s="14"/>
    </row>
    <row r="141" spans="4:7" ht="12">
      <c r="D141" s="63"/>
      <c r="E141" s="65"/>
      <c r="F141" s="66"/>
      <c r="G141" s="14"/>
    </row>
    <row r="142" spans="4:7" ht="12">
      <c r="D142" s="63"/>
      <c r="E142" s="65"/>
      <c r="F142" s="66"/>
      <c r="G142" s="14"/>
    </row>
    <row r="143" spans="4:7" ht="12">
      <c r="D143" s="63"/>
      <c r="E143" s="65"/>
      <c r="F143" s="66"/>
      <c r="G143" s="14"/>
    </row>
    <row r="144" spans="4:7" ht="12">
      <c r="D144" s="63"/>
      <c r="E144" s="65"/>
      <c r="F144" s="66"/>
      <c r="G144" s="14"/>
    </row>
    <row r="145" spans="4:7" ht="12">
      <c r="D145" s="63"/>
      <c r="E145" s="65"/>
      <c r="F145" s="66"/>
      <c r="G145" s="14"/>
    </row>
    <row r="146" spans="4:7" ht="12">
      <c r="D146" s="63"/>
      <c r="E146" s="65"/>
      <c r="F146" s="66"/>
      <c r="G146" s="14"/>
    </row>
    <row r="147" spans="4:7" ht="12">
      <c r="D147" s="63"/>
      <c r="E147" s="65"/>
      <c r="F147" s="66"/>
      <c r="G147" s="14"/>
    </row>
    <row r="148" spans="4:7" ht="12">
      <c r="D148" s="63"/>
      <c r="E148" s="65"/>
      <c r="F148" s="66"/>
      <c r="G148" s="14"/>
    </row>
    <row r="149" spans="4:7" ht="12">
      <c r="D149" s="63"/>
      <c r="E149" s="65"/>
      <c r="F149" s="66"/>
      <c r="G149" s="14"/>
    </row>
    <row r="150" spans="4:7" ht="12">
      <c r="D150" s="63"/>
      <c r="E150" s="65"/>
      <c r="F150" s="66"/>
      <c r="G150" s="14"/>
    </row>
    <row r="151" spans="4:7" ht="12">
      <c r="D151" s="63"/>
      <c r="E151" s="65"/>
      <c r="F151" s="66"/>
      <c r="G151" s="14"/>
    </row>
    <row r="152" spans="4:7" ht="12">
      <c r="D152" s="63"/>
      <c r="E152" s="65"/>
      <c r="F152" s="66"/>
      <c r="G152" s="14"/>
    </row>
    <row r="153" spans="4:7" ht="12">
      <c r="D153" s="63"/>
      <c r="E153" s="65"/>
      <c r="F153" s="66"/>
      <c r="G153" s="14"/>
    </row>
    <row r="154" spans="4:7" ht="12">
      <c r="D154" s="63"/>
      <c r="E154" s="65"/>
      <c r="F154" s="66"/>
      <c r="G154" s="14"/>
    </row>
    <row r="155" spans="4:7" ht="12">
      <c r="D155" s="63"/>
      <c r="E155" s="65"/>
      <c r="F155" s="66"/>
      <c r="G155" s="14"/>
    </row>
    <row r="156" spans="4:7" ht="12">
      <c r="D156" s="63"/>
      <c r="E156" s="65"/>
      <c r="F156" s="66"/>
      <c r="G156" s="14"/>
    </row>
    <row r="157" spans="4:7" ht="12">
      <c r="D157" s="63"/>
      <c r="E157" s="65"/>
      <c r="F157" s="66"/>
      <c r="G157" s="14"/>
    </row>
    <row r="158" spans="4:7" ht="12">
      <c r="D158" s="63"/>
      <c r="E158" s="65"/>
      <c r="F158" s="66"/>
      <c r="G158" s="14"/>
    </row>
    <row r="159" spans="4:7" ht="12">
      <c r="D159" s="63"/>
      <c r="E159" s="65"/>
      <c r="F159" s="66"/>
      <c r="G159" s="14"/>
    </row>
    <row r="160" spans="4:7" ht="12">
      <c r="D160" s="63"/>
      <c r="E160" s="65"/>
      <c r="F160" s="66"/>
      <c r="G160" s="14"/>
    </row>
    <row r="161" spans="4:7" ht="12">
      <c r="D161" s="63"/>
      <c r="E161" s="65"/>
      <c r="F161" s="66"/>
      <c r="G161" s="14"/>
    </row>
    <row r="162" spans="4:7" ht="12">
      <c r="D162" s="63"/>
      <c r="E162" s="65"/>
      <c r="F162" s="66"/>
      <c r="G162" s="14"/>
    </row>
    <row r="163" spans="4:7" ht="12">
      <c r="D163" s="63"/>
      <c r="E163" s="65"/>
      <c r="F163" s="66"/>
      <c r="G163" s="14"/>
    </row>
    <row r="164" spans="4:7" ht="12">
      <c r="D164" s="63"/>
      <c r="E164" s="65"/>
      <c r="F164" s="66"/>
      <c r="G164" s="14"/>
    </row>
    <row r="165" spans="4:7" ht="12">
      <c r="D165" s="63"/>
      <c r="E165" s="65"/>
      <c r="F165" s="66"/>
      <c r="G165" s="14"/>
    </row>
    <row r="166" spans="4:7" ht="12">
      <c r="D166" s="63"/>
      <c r="E166" s="65"/>
      <c r="F166" s="66"/>
      <c r="G166" s="14"/>
    </row>
    <row r="167" spans="4:7" ht="12">
      <c r="D167" s="63"/>
      <c r="E167" s="65"/>
      <c r="F167" s="66"/>
      <c r="G167" s="14"/>
    </row>
    <row r="168" spans="4:7" ht="12">
      <c r="D168" s="63"/>
      <c r="E168" s="65"/>
      <c r="F168" s="66"/>
      <c r="G168" s="14"/>
    </row>
    <row r="169" spans="4:7" ht="12">
      <c r="D169" s="63"/>
      <c r="E169" s="65"/>
      <c r="F169" s="66"/>
      <c r="G169" s="14"/>
    </row>
    <row r="170" spans="4:7" ht="12">
      <c r="D170" s="63"/>
      <c r="E170" s="65"/>
      <c r="F170" s="66"/>
      <c r="G170" s="14"/>
    </row>
    <row r="171" spans="4:7" ht="12">
      <c r="D171" s="63"/>
      <c r="E171" s="65"/>
      <c r="F171" s="66"/>
      <c r="G171" s="14"/>
    </row>
    <row r="172" spans="4:7" ht="12">
      <c r="D172" s="63"/>
      <c r="E172" s="65"/>
      <c r="F172" s="66"/>
      <c r="G172" s="14"/>
    </row>
    <row r="173" spans="4:7" ht="12">
      <c r="D173" s="63"/>
      <c r="E173" s="65"/>
      <c r="F173" s="66"/>
      <c r="G173" s="14"/>
    </row>
    <row r="174" spans="4:7" ht="12">
      <c r="D174" s="63"/>
      <c r="E174" s="65"/>
      <c r="F174" s="66"/>
      <c r="G174" s="14"/>
    </row>
    <row r="175" spans="4:7" ht="12">
      <c r="D175" s="63"/>
      <c r="E175" s="65"/>
      <c r="F175" s="66"/>
      <c r="G175" s="14"/>
    </row>
    <row r="176" spans="4:7" ht="12">
      <c r="D176" s="63"/>
      <c r="E176" s="65"/>
      <c r="F176" s="66"/>
      <c r="G176" s="14"/>
    </row>
    <row r="177" spans="4:7" ht="12">
      <c r="D177" s="63"/>
      <c r="E177" s="65"/>
      <c r="F177" s="66"/>
      <c r="G177" s="14"/>
    </row>
    <row r="178" spans="4:7" ht="12">
      <c r="D178" s="63"/>
      <c r="E178" s="65"/>
      <c r="F178" s="66"/>
      <c r="G178" s="14"/>
    </row>
    <row r="179" spans="4:7" ht="12">
      <c r="D179" s="63"/>
      <c r="E179" s="65"/>
      <c r="F179" s="66"/>
      <c r="G179" s="14"/>
    </row>
    <row r="180" spans="4:7" ht="12">
      <c r="D180" s="63"/>
      <c r="E180" s="65"/>
      <c r="F180" s="66"/>
      <c r="G180" s="14"/>
    </row>
    <row r="181" spans="4:7" ht="12">
      <c r="D181" s="63"/>
      <c r="E181" s="65"/>
      <c r="F181" s="66"/>
      <c r="G181" s="14"/>
    </row>
    <row r="182" spans="4:7" ht="12">
      <c r="D182" s="63"/>
      <c r="E182" s="65"/>
      <c r="F182" s="66"/>
      <c r="G182" s="14"/>
    </row>
    <row r="183" spans="4:7" ht="12">
      <c r="D183" s="63"/>
      <c r="E183" s="65"/>
      <c r="F183" s="66"/>
      <c r="G183" s="14"/>
    </row>
    <row r="184" spans="4:7" ht="12">
      <c r="D184" s="63"/>
      <c r="E184" s="65"/>
      <c r="F184" s="66"/>
      <c r="G184" s="14"/>
    </row>
    <row r="185" spans="4:7" ht="12">
      <c r="D185" s="63"/>
      <c r="E185" s="65"/>
      <c r="F185" s="66"/>
      <c r="G185" s="14"/>
    </row>
    <row r="186" spans="4:7" ht="12">
      <c r="D186" s="63"/>
      <c r="E186" s="65"/>
      <c r="F186" s="66"/>
      <c r="G186" s="14"/>
    </row>
    <row r="187" spans="4:7" ht="12">
      <c r="D187" s="63"/>
      <c r="E187" s="65"/>
      <c r="F187" s="66"/>
      <c r="G187" s="14"/>
    </row>
    <row r="188" spans="4:7" ht="12">
      <c r="D188" s="63"/>
      <c r="E188" s="65"/>
      <c r="F188" s="66"/>
      <c r="G188" s="14"/>
    </row>
    <row r="189" spans="4:7" ht="12">
      <c r="D189" s="63"/>
      <c r="E189" s="65"/>
      <c r="F189" s="66"/>
      <c r="G189" s="14"/>
    </row>
    <row r="190" spans="4:7" ht="12">
      <c r="D190" s="63"/>
      <c r="E190" s="65"/>
      <c r="F190" s="66"/>
      <c r="G190" s="14"/>
    </row>
    <row r="191" spans="4:7" ht="12">
      <c r="D191" s="63"/>
      <c r="E191" s="65"/>
      <c r="F191" s="66"/>
      <c r="G191" s="14"/>
    </row>
    <row r="192" spans="4:7" ht="12">
      <c r="D192" s="63"/>
      <c r="E192" s="65"/>
      <c r="F192" s="66"/>
      <c r="G192" s="14"/>
    </row>
    <row r="193" spans="4:7" ht="12">
      <c r="D193" s="63"/>
      <c r="E193" s="65"/>
      <c r="F193" s="66"/>
      <c r="G193" s="14"/>
    </row>
  </sheetData>
  <sheetProtection password="C6D1" sheet="1" formatCells="0" formatColumns="0" formatRows="0"/>
  <mergeCells count="3">
    <mergeCell ref="A1:F1"/>
    <mergeCell ref="A2:F2"/>
    <mergeCell ref="A34:E34"/>
  </mergeCells>
  <dataValidations count="2">
    <dataValidation allowBlank="1" showInputMessage="1" showErrorMessage="1" imeMode="on" sqref="B4 B17:B19"/>
    <dataValidation allowBlank="1" showInputMessage="1" showErrorMessage="1" imeMode="off" sqref="A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F0"/>
  </sheetPr>
  <dimension ref="A1:G192"/>
  <sheetViews>
    <sheetView showGridLines="0" showZeros="0" view="pageBreakPreview" zoomScaleSheetLayoutView="100" zoomScalePageLayoutView="0" workbookViewId="0" topLeftCell="A1">
      <pane ySplit="4" topLeftCell="A23" activePane="bottomLeft" state="frozen"/>
      <selection pane="topLeft" activeCell="A28" sqref="A28"/>
      <selection pane="bottomLeft" activeCell="B32" sqref="B32"/>
    </sheetView>
  </sheetViews>
  <sheetFormatPr defaultColWidth="9.00390625" defaultRowHeight="14.25"/>
  <cols>
    <col min="1" max="1" width="7.625" style="63" customWidth="1"/>
    <col min="2" max="2" width="25.625" style="64" customWidth="1"/>
    <col min="3" max="3" width="5.625" style="63" customWidth="1"/>
    <col min="4" max="4" width="10.625" style="69" customWidth="1"/>
    <col min="5" max="5" width="10.625" style="70" customWidth="1"/>
    <col min="6" max="6" width="14.625" style="71" customWidth="1"/>
    <col min="7" max="7" width="1.875" style="59" customWidth="1"/>
    <col min="8" max="16384" width="9.00390625" style="21" customWidth="1"/>
  </cols>
  <sheetData>
    <row r="1" spans="1:6" ht="34.5" customHeight="1">
      <c r="A1" s="96" t="s">
        <v>31</v>
      </c>
      <c r="B1" s="96"/>
      <c r="C1" s="96"/>
      <c r="D1" s="96"/>
      <c r="E1" s="96"/>
      <c r="F1" s="96"/>
    </row>
    <row r="2" spans="1:6" s="18" customFormat="1" ht="22.5" customHeight="1">
      <c r="A2" s="97" t="s">
        <v>90</v>
      </c>
      <c r="B2" s="97"/>
      <c r="C2" s="97"/>
      <c r="D2" s="97"/>
      <c r="E2" s="97"/>
      <c r="F2" s="97"/>
    </row>
    <row r="3" spans="1:6" s="23" customFormat="1" ht="18" customHeight="1">
      <c r="A3" s="56" t="str">
        <f>'总汇总表'!A3</f>
        <v>合同段编号：YHSG</v>
      </c>
      <c r="B3" s="48"/>
      <c r="C3" s="84" t="s">
        <v>275</v>
      </c>
      <c r="D3" s="12"/>
      <c r="E3" s="22"/>
      <c r="F3" s="57" t="s">
        <v>33</v>
      </c>
    </row>
    <row r="4" spans="1:6" s="14" customFormat="1" ht="27" customHeight="1">
      <c r="A4" s="60" t="s">
        <v>59</v>
      </c>
      <c r="B4" s="61" t="s">
        <v>60</v>
      </c>
      <c r="C4" s="60" t="s">
        <v>36</v>
      </c>
      <c r="D4" s="60" t="s">
        <v>62</v>
      </c>
      <c r="E4" s="62" t="s">
        <v>38</v>
      </c>
      <c r="F4" s="15" t="s">
        <v>39</v>
      </c>
    </row>
    <row r="5" spans="1:6" s="18" customFormat="1" ht="27" customHeight="1">
      <c r="A5" s="76">
        <v>302</v>
      </c>
      <c r="B5" s="77" t="s">
        <v>143</v>
      </c>
      <c r="C5" s="80"/>
      <c r="D5" s="15"/>
      <c r="E5" s="16"/>
      <c r="F5" s="17">
        <f aca="true" t="shared" si="0" ref="F5:F32">IF(E5&gt;0,ROUND(D5*E5,0),"")</f>
      </c>
    </row>
    <row r="6" spans="1:6" s="18" customFormat="1" ht="27" customHeight="1">
      <c r="A6" s="76" t="s">
        <v>144</v>
      </c>
      <c r="B6" s="78" t="s">
        <v>145</v>
      </c>
      <c r="C6" s="80"/>
      <c r="D6" s="4"/>
      <c r="E6" s="16"/>
      <c r="F6" s="17">
        <f t="shared" si="0"/>
      </c>
    </row>
    <row r="7" spans="1:6" s="18" customFormat="1" ht="27" customHeight="1">
      <c r="A7" s="76" t="s">
        <v>146</v>
      </c>
      <c r="B7" s="77" t="s">
        <v>147</v>
      </c>
      <c r="C7" s="80" t="s">
        <v>148</v>
      </c>
      <c r="D7" s="4">
        <v>1766</v>
      </c>
      <c r="E7" s="16"/>
      <c r="F7" s="17">
        <f t="shared" si="0"/>
      </c>
    </row>
    <row r="8" spans="1:6" s="18" customFormat="1" ht="27" customHeight="1">
      <c r="A8" s="76">
        <v>304</v>
      </c>
      <c r="B8" s="77" t="s">
        <v>149</v>
      </c>
      <c r="C8" s="80"/>
      <c r="D8" s="4"/>
      <c r="E8" s="16"/>
      <c r="F8" s="17">
        <f t="shared" si="0"/>
      </c>
    </row>
    <row r="9" spans="1:6" s="18" customFormat="1" ht="27" customHeight="1">
      <c r="A9" s="76" t="s">
        <v>150</v>
      </c>
      <c r="B9" s="78" t="s">
        <v>151</v>
      </c>
      <c r="C9" s="80"/>
      <c r="D9" s="4"/>
      <c r="E9" s="16"/>
      <c r="F9" s="17">
        <f t="shared" si="0"/>
      </c>
    </row>
    <row r="10" spans="1:6" s="18" customFormat="1" ht="27" customHeight="1">
      <c r="A10" s="76" t="s">
        <v>146</v>
      </c>
      <c r="B10" s="77" t="s">
        <v>152</v>
      </c>
      <c r="C10" s="80" t="s">
        <v>148</v>
      </c>
      <c r="D10" s="4">
        <v>23375</v>
      </c>
      <c r="E10" s="16"/>
      <c r="F10" s="17">
        <f t="shared" si="0"/>
      </c>
    </row>
    <row r="11" spans="1:6" s="18" customFormat="1" ht="27" customHeight="1">
      <c r="A11" s="76" t="s">
        <v>153</v>
      </c>
      <c r="B11" s="77" t="s">
        <v>154</v>
      </c>
      <c r="C11" s="80" t="s">
        <v>148</v>
      </c>
      <c r="D11" s="4">
        <v>28493</v>
      </c>
      <c r="E11" s="16"/>
      <c r="F11" s="17">
        <f t="shared" si="0"/>
      </c>
    </row>
    <row r="12" spans="1:6" s="18" customFormat="1" ht="27" customHeight="1">
      <c r="A12" s="76">
        <v>308</v>
      </c>
      <c r="B12" s="77" t="s">
        <v>155</v>
      </c>
      <c r="C12" s="80"/>
      <c r="D12" s="4"/>
      <c r="E12" s="16"/>
      <c r="F12" s="17">
        <f t="shared" si="0"/>
      </c>
    </row>
    <row r="13" spans="1:6" s="18" customFormat="1" ht="27" customHeight="1">
      <c r="A13" s="76" t="s">
        <v>156</v>
      </c>
      <c r="B13" s="77" t="s">
        <v>157</v>
      </c>
      <c r="C13" s="80" t="s">
        <v>148</v>
      </c>
      <c r="D13" s="19">
        <v>51974</v>
      </c>
      <c r="E13" s="16"/>
      <c r="F13" s="17">
        <f t="shared" si="0"/>
      </c>
    </row>
    <row r="14" spans="1:6" s="18" customFormat="1" ht="27" customHeight="1">
      <c r="A14" s="76" t="s">
        <v>158</v>
      </c>
      <c r="B14" s="77" t="s">
        <v>159</v>
      </c>
      <c r="C14" s="80" t="s">
        <v>148</v>
      </c>
      <c r="D14" s="19">
        <v>98210</v>
      </c>
      <c r="E14" s="16"/>
      <c r="F14" s="17">
        <f t="shared" si="0"/>
      </c>
    </row>
    <row r="15" spans="1:6" s="18" customFormat="1" ht="27" customHeight="1">
      <c r="A15" s="76">
        <v>311</v>
      </c>
      <c r="B15" s="77" t="s">
        <v>160</v>
      </c>
      <c r="C15" s="80"/>
      <c r="D15" s="19"/>
      <c r="E15" s="16"/>
      <c r="F15" s="17">
        <f t="shared" si="0"/>
      </c>
    </row>
    <row r="16" spans="1:6" s="18" customFormat="1" ht="27" customHeight="1">
      <c r="A16" s="76" t="s">
        <v>161</v>
      </c>
      <c r="B16" s="77" t="s">
        <v>162</v>
      </c>
      <c r="C16" s="80"/>
      <c r="D16" s="19"/>
      <c r="E16" s="16"/>
      <c r="F16" s="17">
        <f t="shared" si="0"/>
      </c>
    </row>
    <row r="17" spans="1:6" s="18" customFormat="1" ht="27" customHeight="1">
      <c r="A17" s="76" t="s">
        <v>146</v>
      </c>
      <c r="B17" s="77" t="s">
        <v>179</v>
      </c>
      <c r="C17" s="80" t="s">
        <v>148</v>
      </c>
      <c r="D17" s="19">
        <v>106</v>
      </c>
      <c r="E17" s="16"/>
      <c r="F17" s="17">
        <f t="shared" si="0"/>
      </c>
    </row>
    <row r="18" spans="1:6" s="18" customFormat="1" ht="27" customHeight="1">
      <c r="A18" s="76" t="s">
        <v>153</v>
      </c>
      <c r="B18" s="77" t="s">
        <v>163</v>
      </c>
      <c r="C18" s="80" t="s">
        <v>148</v>
      </c>
      <c r="D18" s="19">
        <v>151853</v>
      </c>
      <c r="E18" s="16"/>
      <c r="F18" s="17">
        <f t="shared" si="0"/>
      </c>
    </row>
    <row r="19" spans="1:6" s="18" customFormat="1" ht="27" customHeight="1">
      <c r="A19" s="76">
        <v>312</v>
      </c>
      <c r="B19" s="77" t="s">
        <v>164</v>
      </c>
      <c r="C19" s="80"/>
      <c r="D19" s="19"/>
      <c r="E19" s="16"/>
      <c r="F19" s="17">
        <f t="shared" si="0"/>
      </c>
    </row>
    <row r="20" spans="1:6" s="18" customFormat="1" ht="27" customHeight="1">
      <c r="A20" s="76" t="s">
        <v>165</v>
      </c>
      <c r="B20" s="77" t="s">
        <v>164</v>
      </c>
      <c r="C20" s="80"/>
      <c r="D20" s="19"/>
      <c r="E20" s="16"/>
      <c r="F20" s="17">
        <f t="shared" si="0"/>
      </c>
    </row>
    <row r="21" spans="1:6" s="18" customFormat="1" ht="27" customHeight="1">
      <c r="A21" s="76" t="s">
        <v>146</v>
      </c>
      <c r="B21" s="77" t="s">
        <v>166</v>
      </c>
      <c r="C21" s="80" t="s">
        <v>167</v>
      </c>
      <c r="D21" s="4">
        <v>1053.2</v>
      </c>
      <c r="E21" s="16"/>
      <c r="F21" s="17">
        <f t="shared" si="0"/>
      </c>
    </row>
    <row r="22" spans="1:6" s="18" customFormat="1" ht="27" customHeight="1">
      <c r="A22" s="76">
        <v>313</v>
      </c>
      <c r="B22" s="78" t="s">
        <v>180</v>
      </c>
      <c r="C22" s="80"/>
      <c r="D22" s="4"/>
      <c r="E22" s="16"/>
      <c r="F22" s="17">
        <f t="shared" si="0"/>
      </c>
    </row>
    <row r="23" spans="1:6" s="18" customFormat="1" ht="27" customHeight="1">
      <c r="A23" s="76" t="s">
        <v>168</v>
      </c>
      <c r="B23" s="78" t="s">
        <v>169</v>
      </c>
      <c r="C23" s="80" t="s">
        <v>167</v>
      </c>
      <c r="D23" s="4">
        <v>2678</v>
      </c>
      <c r="E23" s="16"/>
      <c r="F23" s="17">
        <f t="shared" si="0"/>
      </c>
    </row>
    <row r="24" spans="1:6" s="18" customFormat="1" ht="27" customHeight="1">
      <c r="A24" s="76" t="s">
        <v>170</v>
      </c>
      <c r="B24" s="78" t="s">
        <v>171</v>
      </c>
      <c r="C24" s="81"/>
      <c r="D24" s="4"/>
      <c r="E24" s="16"/>
      <c r="F24" s="17">
        <f t="shared" si="0"/>
      </c>
    </row>
    <row r="25" spans="1:6" s="18" customFormat="1" ht="27" customHeight="1">
      <c r="A25" s="76" t="s">
        <v>146</v>
      </c>
      <c r="B25" s="77" t="s">
        <v>172</v>
      </c>
      <c r="C25" s="80" t="s">
        <v>167</v>
      </c>
      <c r="D25" s="4">
        <v>490.1</v>
      </c>
      <c r="E25" s="16"/>
      <c r="F25" s="17">
        <f t="shared" si="0"/>
      </c>
    </row>
    <row r="26" spans="1:6" s="18" customFormat="1" ht="27" customHeight="1">
      <c r="A26" s="76" t="s">
        <v>173</v>
      </c>
      <c r="B26" s="78" t="s">
        <v>174</v>
      </c>
      <c r="C26" s="80"/>
      <c r="D26" s="4"/>
      <c r="E26" s="16"/>
      <c r="F26" s="17">
        <f t="shared" si="0"/>
      </c>
    </row>
    <row r="27" spans="1:6" s="18" customFormat="1" ht="27" customHeight="1">
      <c r="A27" s="76" t="s">
        <v>146</v>
      </c>
      <c r="B27" s="77" t="s">
        <v>172</v>
      </c>
      <c r="C27" s="80" t="s">
        <v>167</v>
      </c>
      <c r="D27" s="4">
        <v>587</v>
      </c>
      <c r="E27" s="16"/>
      <c r="F27" s="17">
        <f t="shared" si="0"/>
      </c>
    </row>
    <row r="28" spans="1:6" s="18" customFormat="1" ht="27" customHeight="1">
      <c r="A28" s="76">
        <v>314</v>
      </c>
      <c r="B28" s="77" t="s">
        <v>175</v>
      </c>
      <c r="C28" s="80"/>
      <c r="D28" s="4"/>
      <c r="E28" s="16"/>
      <c r="F28" s="17">
        <f t="shared" si="0"/>
      </c>
    </row>
    <row r="29" spans="1:6" s="18" customFormat="1" ht="27" customHeight="1">
      <c r="A29" s="76" t="s">
        <v>176</v>
      </c>
      <c r="B29" s="77" t="s">
        <v>177</v>
      </c>
      <c r="C29" s="80"/>
      <c r="D29" s="4"/>
      <c r="E29" s="16"/>
      <c r="F29" s="17">
        <f t="shared" si="0"/>
      </c>
    </row>
    <row r="30" spans="1:6" s="18" customFormat="1" ht="27" customHeight="1">
      <c r="A30" s="76" t="s">
        <v>181</v>
      </c>
      <c r="B30" s="78" t="s">
        <v>182</v>
      </c>
      <c r="C30" s="80" t="s">
        <v>178</v>
      </c>
      <c r="D30" s="4">
        <v>2020</v>
      </c>
      <c r="E30" s="16"/>
      <c r="F30" s="17">
        <f t="shared" si="0"/>
      </c>
    </row>
    <row r="31" spans="1:6" s="18" customFormat="1" ht="27" customHeight="1">
      <c r="A31" s="76">
        <v>315</v>
      </c>
      <c r="B31" s="78" t="s">
        <v>183</v>
      </c>
      <c r="C31" s="80"/>
      <c r="D31" s="4"/>
      <c r="E31" s="16"/>
      <c r="F31" s="17">
        <f t="shared" si="0"/>
      </c>
    </row>
    <row r="32" spans="1:6" s="18" customFormat="1" ht="27" customHeight="1">
      <c r="A32" s="76" t="s">
        <v>184</v>
      </c>
      <c r="B32" s="77" t="s">
        <v>185</v>
      </c>
      <c r="C32" s="80" t="s">
        <v>186</v>
      </c>
      <c r="D32" s="4">
        <v>3933.5</v>
      </c>
      <c r="E32" s="16"/>
      <c r="F32" s="17">
        <f t="shared" si="0"/>
      </c>
    </row>
    <row r="33" spans="1:7" ht="27" customHeight="1">
      <c r="A33" s="100" t="s">
        <v>66</v>
      </c>
      <c r="B33" s="101"/>
      <c r="C33" s="101"/>
      <c r="D33" s="101"/>
      <c r="E33" s="101"/>
      <c r="F33" s="10">
        <f>SUM(F5:F32)</f>
        <v>0</v>
      </c>
      <c r="G33" s="14"/>
    </row>
    <row r="34" spans="4:7" ht="12">
      <c r="D34" s="63"/>
      <c r="E34" s="65"/>
      <c r="F34" s="66"/>
      <c r="G34" s="14"/>
    </row>
    <row r="35" spans="4:7" ht="12">
      <c r="D35" s="63"/>
      <c r="E35" s="65"/>
      <c r="F35" s="66"/>
      <c r="G35" s="14"/>
    </row>
    <row r="36" spans="4:7" ht="12">
      <c r="D36" s="63"/>
      <c r="E36" s="65"/>
      <c r="F36" s="66"/>
      <c r="G36" s="14"/>
    </row>
    <row r="37" spans="1:7" ht="12">
      <c r="A37" s="67"/>
      <c r="B37" s="68"/>
      <c r="C37" s="67"/>
      <c r="D37" s="63"/>
      <c r="E37" s="65"/>
      <c r="F37" s="66"/>
      <c r="G37" s="14"/>
    </row>
    <row r="38" spans="4:7" ht="12">
      <c r="D38" s="63"/>
      <c r="E38" s="65"/>
      <c r="F38" s="66"/>
      <c r="G38" s="14"/>
    </row>
    <row r="39" spans="4:7" ht="12">
      <c r="D39" s="63"/>
      <c r="E39" s="65"/>
      <c r="F39" s="66"/>
      <c r="G39" s="14"/>
    </row>
    <row r="40" spans="4:7" ht="12">
      <c r="D40" s="63"/>
      <c r="E40" s="65"/>
      <c r="F40" s="66"/>
      <c r="G40" s="14"/>
    </row>
    <row r="41" spans="4:7" ht="12">
      <c r="D41" s="63"/>
      <c r="E41" s="65"/>
      <c r="F41" s="66"/>
      <c r="G41" s="14"/>
    </row>
    <row r="42" spans="4:7" ht="12">
      <c r="D42" s="63"/>
      <c r="E42" s="65"/>
      <c r="F42" s="66"/>
      <c r="G42" s="14"/>
    </row>
    <row r="43" spans="4:7" ht="12">
      <c r="D43" s="63"/>
      <c r="E43" s="65"/>
      <c r="F43" s="66"/>
      <c r="G43" s="14"/>
    </row>
    <row r="44" spans="4:7" ht="12">
      <c r="D44" s="63"/>
      <c r="E44" s="65"/>
      <c r="F44" s="66"/>
      <c r="G44" s="14"/>
    </row>
    <row r="45" spans="4:7" ht="12">
      <c r="D45" s="63"/>
      <c r="E45" s="65"/>
      <c r="F45" s="66"/>
      <c r="G45" s="14"/>
    </row>
    <row r="46" spans="4:7" ht="12">
      <c r="D46" s="63"/>
      <c r="E46" s="65"/>
      <c r="F46" s="66"/>
      <c r="G46" s="14"/>
    </row>
    <row r="47" spans="4:7" ht="12">
      <c r="D47" s="63"/>
      <c r="E47" s="65"/>
      <c r="F47" s="66"/>
      <c r="G47" s="14"/>
    </row>
    <row r="48" spans="4:7" ht="12">
      <c r="D48" s="63"/>
      <c r="E48" s="65"/>
      <c r="F48" s="66"/>
      <c r="G48" s="14"/>
    </row>
    <row r="49" spans="4:7" ht="12">
      <c r="D49" s="63"/>
      <c r="E49" s="65"/>
      <c r="F49" s="66"/>
      <c r="G49" s="14"/>
    </row>
    <row r="50" spans="4:7" ht="12">
      <c r="D50" s="63"/>
      <c r="E50" s="65"/>
      <c r="F50" s="66"/>
      <c r="G50" s="14"/>
    </row>
    <row r="51" spans="4:7" ht="12">
      <c r="D51" s="63"/>
      <c r="E51" s="65"/>
      <c r="F51" s="66"/>
      <c r="G51" s="14"/>
    </row>
    <row r="52" spans="4:7" ht="12">
      <c r="D52" s="63"/>
      <c r="E52" s="65"/>
      <c r="F52" s="66"/>
      <c r="G52" s="14"/>
    </row>
    <row r="53" spans="4:7" ht="12">
      <c r="D53" s="63"/>
      <c r="E53" s="65"/>
      <c r="F53" s="66"/>
      <c r="G53" s="14"/>
    </row>
    <row r="54" spans="4:7" ht="12">
      <c r="D54" s="63"/>
      <c r="E54" s="65"/>
      <c r="F54" s="66"/>
      <c r="G54" s="14"/>
    </row>
    <row r="55" spans="4:7" ht="12">
      <c r="D55" s="63"/>
      <c r="E55" s="65"/>
      <c r="F55" s="66"/>
      <c r="G55" s="14"/>
    </row>
    <row r="56" spans="4:7" ht="12">
      <c r="D56" s="63"/>
      <c r="E56" s="65"/>
      <c r="F56" s="66"/>
      <c r="G56" s="14"/>
    </row>
    <row r="57" spans="4:7" ht="12">
      <c r="D57" s="63"/>
      <c r="E57" s="65"/>
      <c r="F57" s="66"/>
      <c r="G57" s="14"/>
    </row>
    <row r="58" spans="4:7" ht="12">
      <c r="D58" s="63"/>
      <c r="E58" s="65"/>
      <c r="F58" s="66"/>
      <c r="G58" s="14"/>
    </row>
    <row r="59" spans="4:7" ht="12">
      <c r="D59" s="63"/>
      <c r="E59" s="65"/>
      <c r="F59" s="66"/>
      <c r="G59" s="14"/>
    </row>
    <row r="60" spans="4:7" ht="12">
      <c r="D60" s="63"/>
      <c r="E60" s="65"/>
      <c r="F60" s="66"/>
      <c r="G60" s="14"/>
    </row>
    <row r="61" spans="4:7" ht="12">
      <c r="D61" s="63"/>
      <c r="E61" s="65"/>
      <c r="F61" s="66"/>
      <c r="G61" s="14"/>
    </row>
    <row r="62" spans="4:7" ht="12">
      <c r="D62" s="63"/>
      <c r="E62" s="65"/>
      <c r="F62" s="66"/>
      <c r="G62" s="14"/>
    </row>
    <row r="63" spans="4:7" ht="12">
      <c r="D63" s="63"/>
      <c r="E63" s="65"/>
      <c r="F63" s="66"/>
      <c r="G63" s="14"/>
    </row>
    <row r="64" spans="4:7" ht="12">
      <c r="D64" s="63"/>
      <c r="E64" s="65"/>
      <c r="F64" s="66"/>
      <c r="G64" s="14"/>
    </row>
    <row r="65" spans="4:7" ht="12">
      <c r="D65" s="63"/>
      <c r="E65" s="65"/>
      <c r="F65" s="66"/>
      <c r="G65" s="14"/>
    </row>
    <row r="66" spans="4:7" ht="12">
      <c r="D66" s="63"/>
      <c r="E66" s="65"/>
      <c r="F66" s="66"/>
      <c r="G66" s="14"/>
    </row>
    <row r="67" spans="4:7" ht="12">
      <c r="D67" s="63"/>
      <c r="E67" s="65"/>
      <c r="F67" s="66"/>
      <c r="G67" s="14"/>
    </row>
    <row r="68" spans="4:7" ht="12">
      <c r="D68" s="63"/>
      <c r="E68" s="65"/>
      <c r="F68" s="66"/>
      <c r="G68" s="14"/>
    </row>
    <row r="69" spans="4:7" ht="12">
      <c r="D69" s="63"/>
      <c r="E69" s="65"/>
      <c r="F69" s="66"/>
      <c r="G69" s="14"/>
    </row>
    <row r="70" spans="4:7" ht="12">
      <c r="D70" s="63"/>
      <c r="E70" s="65"/>
      <c r="F70" s="66"/>
      <c r="G70" s="14"/>
    </row>
    <row r="71" spans="4:7" ht="12">
      <c r="D71" s="63"/>
      <c r="E71" s="65"/>
      <c r="F71" s="66"/>
      <c r="G71" s="14"/>
    </row>
    <row r="72" spans="4:7" ht="12">
      <c r="D72" s="63"/>
      <c r="E72" s="65"/>
      <c r="F72" s="66"/>
      <c r="G72" s="14"/>
    </row>
    <row r="73" spans="4:7" ht="12">
      <c r="D73" s="63"/>
      <c r="E73" s="65"/>
      <c r="F73" s="66"/>
      <c r="G73" s="14"/>
    </row>
    <row r="74" spans="4:7" ht="12">
      <c r="D74" s="63"/>
      <c r="E74" s="65"/>
      <c r="F74" s="66"/>
      <c r="G74" s="14"/>
    </row>
    <row r="75" spans="4:7" ht="12">
      <c r="D75" s="63"/>
      <c r="E75" s="65"/>
      <c r="F75" s="66"/>
      <c r="G75" s="14"/>
    </row>
    <row r="76" spans="4:7" ht="12">
      <c r="D76" s="63"/>
      <c r="E76" s="65"/>
      <c r="F76" s="66"/>
      <c r="G76" s="14"/>
    </row>
    <row r="77" spans="4:7" ht="12">
      <c r="D77" s="63"/>
      <c r="E77" s="65"/>
      <c r="F77" s="66"/>
      <c r="G77" s="14"/>
    </row>
    <row r="78" spans="4:7" ht="12">
      <c r="D78" s="63"/>
      <c r="E78" s="65"/>
      <c r="F78" s="66"/>
      <c r="G78" s="14"/>
    </row>
    <row r="79" spans="4:7" ht="12">
      <c r="D79" s="63"/>
      <c r="E79" s="65"/>
      <c r="F79" s="66"/>
      <c r="G79" s="14"/>
    </row>
    <row r="80" spans="4:7" ht="12">
      <c r="D80" s="63"/>
      <c r="E80" s="65"/>
      <c r="F80" s="66"/>
      <c r="G80" s="14"/>
    </row>
    <row r="81" spans="4:7" ht="12">
      <c r="D81" s="63"/>
      <c r="E81" s="65"/>
      <c r="F81" s="66"/>
      <c r="G81" s="14"/>
    </row>
    <row r="82" spans="4:7" ht="12">
      <c r="D82" s="63"/>
      <c r="E82" s="65"/>
      <c r="F82" s="66"/>
      <c r="G82" s="14"/>
    </row>
    <row r="83" spans="4:7" ht="12">
      <c r="D83" s="63"/>
      <c r="E83" s="65"/>
      <c r="F83" s="66"/>
      <c r="G83" s="14"/>
    </row>
    <row r="84" spans="4:7" ht="12">
      <c r="D84" s="63"/>
      <c r="E84" s="65"/>
      <c r="F84" s="66"/>
      <c r="G84" s="14"/>
    </row>
    <row r="85" spans="4:7" ht="12">
      <c r="D85" s="63"/>
      <c r="E85" s="65"/>
      <c r="F85" s="66"/>
      <c r="G85" s="14"/>
    </row>
    <row r="86" spans="4:7" ht="12">
      <c r="D86" s="63"/>
      <c r="E86" s="65"/>
      <c r="F86" s="66"/>
      <c r="G86" s="14"/>
    </row>
    <row r="87" spans="4:7" ht="12">
      <c r="D87" s="63"/>
      <c r="E87" s="65"/>
      <c r="F87" s="66"/>
      <c r="G87" s="14"/>
    </row>
    <row r="88" spans="4:7" ht="12">
      <c r="D88" s="63"/>
      <c r="E88" s="65"/>
      <c r="F88" s="66"/>
      <c r="G88" s="14"/>
    </row>
    <row r="89" spans="4:7" ht="12">
      <c r="D89" s="63"/>
      <c r="E89" s="65"/>
      <c r="F89" s="66"/>
      <c r="G89" s="14"/>
    </row>
    <row r="90" spans="4:7" ht="12">
      <c r="D90" s="63"/>
      <c r="E90" s="65"/>
      <c r="F90" s="66"/>
      <c r="G90" s="14"/>
    </row>
    <row r="91" spans="4:7" ht="12">
      <c r="D91" s="63"/>
      <c r="E91" s="65"/>
      <c r="F91" s="66"/>
      <c r="G91" s="14"/>
    </row>
    <row r="92" spans="4:7" ht="12">
      <c r="D92" s="63"/>
      <c r="E92" s="65"/>
      <c r="F92" s="66"/>
      <c r="G92" s="14"/>
    </row>
    <row r="93" spans="4:7" ht="12">
      <c r="D93" s="63"/>
      <c r="E93" s="65"/>
      <c r="F93" s="66"/>
      <c r="G93" s="14"/>
    </row>
    <row r="94" spans="4:7" ht="12">
      <c r="D94" s="63"/>
      <c r="E94" s="65"/>
      <c r="F94" s="66"/>
      <c r="G94" s="14"/>
    </row>
    <row r="95" spans="4:7" ht="12">
      <c r="D95" s="63"/>
      <c r="E95" s="65"/>
      <c r="F95" s="66"/>
      <c r="G95" s="14"/>
    </row>
    <row r="96" spans="4:7" ht="12">
      <c r="D96" s="63"/>
      <c r="E96" s="65"/>
      <c r="F96" s="66"/>
      <c r="G96" s="14"/>
    </row>
    <row r="97" spans="4:7" ht="12">
      <c r="D97" s="63"/>
      <c r="E97" s="65"/>
      <c r="F97" s="66"/>
      <c r="G97" s="14"/>
    </row>
    <row r="98" spans="4:7" ht="12">
      <c r="D98" s="63"/>
      <c r="E98" s="65"/>
      <c r="F98" s="66"/>
      <c r="G98" s="14"/>
    </row>
    <row r="99" spans="4:7" ht="12">
      <c r="D99" s="63"/>
      <c r="E99" s="65"/>
      <c r="F99" s="66"/>
      <c r="G99" s="14"/>
    </row>
    <row r="100" spans="4:7" ht="12">
      <c r="D100" s="63"/>
      <c r="E100" s="65"/>
      <c r="F100" s="66"/>
      <c r="G100" s="14"/>
    </row>
    <row r="101" spans="4:7" ht="12">
      <c r="D101" s="63"/>
      <c r="E101" s="65"/>
      <c r="F101" s="66"/>
      <c r="G101" s="14"/>
    </row>
    <row r="102" spans="4:7" ht="12">
      <c r="D102" s="63"/>
      <c r="E102" s="65"/>
      <c r="F102" s="66"/>
      <c r="G102" s="14"/>
    </row>
    <row r="103" spans="4:7" ht="12">
      <c r="D103" s="63"/>
      <c r="E103" s="65"/>
      <c r="F103" s="66"/>
      <c r="G103" s="14"/>
    </row>
    <row r="104" spans="4:7" ht="12">
      <c r="D104" s="63"/>
      <c r="E104" s="65"/>
      <c r="F104" s="66"/>
      <c r="G104" s="14"/>
    </row>
    <row r="105" spans="4:7" ht="12">
      <c r="D105" s="63"/>
      <c r="E105" s="65"/>
      <c r="F105" s="66"/>
      <c r="G105" s="14"/>
    </row>
    <row r="106" spans="4:7" ht="12">
      <c r="D106" s="63"/>
      <c r="E106" s="65"/>
      <c r="F106" s="66"/>
      <c r="G106" s="14"/>
    </row>
    <row r="107" spans="4:7" ht="12">
      <c r="D107" s="63"/>
      <c r="E107" s="65"/>
      <c r="F107" s="66"/>
      <c r="G107" s="14"/>
    </row>
    <row r="108" spans="4:7" ht="12">
      <c r="D108" s="63"/>
      <c r="E108" s="65"/>
      <c r="F108" s="66"/>
      <c r="G108" s="14"/>
    </row>
    <row r="109" spans="4:7" ht="12">
      <c r="D109" s="63"/>
      <c r="E109" s="65"/>
      <c r="F109" s="66"/>
      <c r="G109" s="14"/>
    </row>
    <row r="110" spans="4:7" ht="12">
      <c r="D110" s="63"/>
      <c r="E110" s="65"/>
      <c r="F110" s="66"/>
      <c r="G110" s="14"/>
    </row>
    <row r="111" spans="4:7" ht="12">
      <c r="D111" s="63"/>
      <c r="E111" s="65"/>
      <c r="F111" s="66"/>
      <c r="G111" s="14"/>
    </row>
    <row r="112" spans="4:7" ht="12">
      <c r="D112" s="63"/>
      <c r="E112" s="65"/>
      <c r="F112" s="66"/>
      <c r="G112" s="14"/>
    </row>
    <row r="113" spans="4:7" ht="12">
      <c r="D113" s="63"/>
      <c r="E113" s="65"/>
      <c r="F113" s="66"/>
      <c r="G113" s="14"/>
    </row>
    <row r="114" spans="4:7" ht="12">
      <c r="D114" s="63"/>
      <c r="E114" s="65"/>
      <c r="F114" s="66"/>
      <c r="G114" s="14"/>
    </row>
    <row r="115" spans="4:7" ht="12">
      <c r="D115" s="63"/>
      <c r="E115" s="65"/>
      <c r="F115" s="66"/>
      <c r="G115" s="14"/>
    </row>
    <row r="116" spans="4:7" ht="12">
      <c r="D116" s="63"/>
      <c r="E116" s="65"/>
      <c r="F116" s="66"/>
      <c r="G116" s="14"/>
    </row>
    <row r="117" spans="4:7" ht="12">
      <c r="D117" s="63"/>
      <c r="E117" s="65"/>
      <c r="F117" s="66"/>
      <c r="G117" s="14"/>
    </row>
    <row r="118" spans="4:7" ht="12">
      <c r="D118" s="63"/>
      <c r="E118" s="65"/>
      <c r="F118" s="66"/>
      <c r="G118" s="14"/>
    </row>
    <row r="119" spans="4:7" ht="12">
      <c r="D119" s="63"/>
      <c r="E119" s="65"/>
      <c r="F119" s="66"/>
      <c r="G119" s="14"/>
    </row>
    <row r="120" spans="4:7" ht="12">
      <c r="D120" s="63"/>
      <c r="E120" s="65"/>
      <c r="F120" s="66"/>
      <c r="G120" s="14"/>
    </row>
    <row r="121" spans="4:7" ht="12">
      <c r="D121" s="63"/>
      <c r="E121" s="65"/>
      <c r="F121" s="66"/>
      <c r="G121" s="14"/>
    </row>
    <row r="122" spans="4:7" ht="12">
      <c r="D122" s="63"/>
      <c r="E122" s="65"/>
      <c r="F122" s="66"/>
      <c r="G122" s="14"/>
    </row>
    <row r="123" spans="4:7" ht="12">
      <c r="D123" s="63"/>
      <c r="E123" s="65"/>
      <c r="F123" s="66"/>
      <c r="G123" s="14"/>
    </row>
    <row r="124" spans="4:7" ht="12">
      <c r="D124" s="63"/>
      <c r="E124" s="65"/>
      <c r="F124" s="66"/>
      <c r="G124" s="14"/>
    </row>
    <row r="125" spans="4:7" ht="12">
      <c r="D125" s="63"/>
      <c r="E125" s="65"/>
      <c r="F125" s="66"/>
      <c r="G125" s="14"/>
    </row>
    <row r="126" spans="4:7" ht="12">
      <c r="D126" s="63"/>
      <c r="E126" s="65"/>
      <c r="F126" s="66"/>
      <c r="G126" s="14"/>
    </row>
    <row r="127" spans="4:7" ht="12">
      <c r="D127" s="63"/>
      <c r="E127" s="65"/>
      <c r="F127" s="66"/>
      <c r="G127" s="14"/>
    </row>
    <row r="128" spans="4:7" ht="12">
      <c r="D128" s="63"/>
      <c r="E128" s="65"/>
      <c r="F128" s="66"/>
      <c r="G128" s="14"/>
    </row>
    <row r="129" spans="4:7" ht="12">
      <c r="D129" s="63"/>
      <c r="E129" s="65"/>
      <c r="F129" s="66"/>
      <c r="G129" s="14"/>
    </row>
    <row r="130" spans="4:7" ht="12">
      <c r="D130" s="63"/>
      <c r="E130" s="65"/>
      <c r="F130" s="66"/>
      <c r="G130" s="14"/>
    </row>
    <row r="131" spans="4:7" ht="12">
      <c r="D131" s="63"/>
      <c r="E131" s="65"/>
      <c r="F131" s="66"/>
      <c r="G131" s="14"/>
    </row>
    <row r="132" spans="4:7" ht="12">
      <c r="D132" s="63"/>
      <c r="E132" s="65"/>
      <c r="F132" s="66"/>
      <c r="G132" s="14"/>
    </row>
    <row r="133" spans="4:7" ht="12">
      <c r="D133" s="63"/>
      <c r="E133" s="65"/>
      <c r="F133" s="66"/>
      <c r="G133" s="14"/>
    </row>
    <row r="134" spans="4:7" ht="12">
      <c r="D134" s="63"/>
      <c r="E134" s="65"/>
      <c r="F134" s="66"/>
      <c r="G134" s="14"/>
    </row>
    <row r="135" spans="4:7" ht="12">
      <c r="D135" s="63"/>
      <c r="E135" s="65"/>
      <c r="F135" s="66"/>
      <c r="G135" s="14"/>
    </row>
    <row r="136" spans="4:7" ht="12">
      <c r="D136" s="63"/>
      <c r="E136" s="65"/>
      <c r="F136" s="66"/>
      <c r="G136" s="14"/>
    </row>
    <row r="137" spans="4:7" ht="12">
      <c r="D137" s="63"/>
      <c r="E137" s="65"/>
      <c r="F137" s="66"/>
      <c r="G137" s="14"/>
    </row>
    <row r="138" spans="4:7" ht="12">
      <c r="D138" s="63"/>
      <c r="E138" s="65"/>
      <c r="F138" s="66"/>
      <c r="G138" s="14"/>
    </row>
    <row r="139" spans="4:7" ht="12">
      <c r="D139" s="63"/>
      <c r="E139" s="65"/>
      <c r="F139" s="66"/>
      <c r="G139" s="14"/>
    </row>
    <row r="140" spans="4:7" ht="12">
      <c r="D140" s="63"/>
      <c r="E140" s="65"/>
      <c r="F140" s="66"/>
      <c r="G140" s="14"/>
    </row>
    <row r="141" spans="4:7" ht="12">
      <c r="D141" s="63"/>
      <c r="E141" s="65"/>
      <c r="F141" s="66"/>
      <c r="G141" s="14"/>
    </row>
    <row r="142" spans="4:7" ht="12">
      <c r="D142" s="63"/>
      <c r="E142" s="65"/>
      <c r="F142" s="66"/>
      <c r="G142" s="14"/>
    </row>
    <row r="143" spans="4:7" ht="12">
      <c r="D143" s="63"/>
      <c r="E143" s="65"/>
      <c r="F143" s="66"/>
      <c r="G143" s="14"/>
    </row>
    <row r="144" spans="4:7" ht="12">
      <c r="D144" s="63"/>
      <c r="E144" s="65"/>
      <c r="F144" s="66"/>
      <c r="G144" s="14"/>
    </row>
    <row r="145" spans="4:7" ht="12">
      <c r="D145" s="63"/>
      <c r="E145" s="65"/>
      <c r="F145" s="66"/>
      <c r="G145" s="14"/>
    </row>
    <row r="146" spans="4:7" ht="12">
      <c r="D146" s="63"/>
      <c r="E146" s="65"/>
      <c r="F146" s="66"/>
      <c r="G146" s="14"/>
    </row>
    <row r="147" spans="4:7" ht="12">
      <c r="D147" s="63"/>
      <c r="E147" s="65"/>
      <c r="F147" s="66"/>
      <c r="G147" s="14"/>
    </row>
    <row r="148" spans="4:7" ht="12">
      <c r="D148" s="63"/>
      <c r="E148" s="65"/>
      <c r="F148" s="66"/>
      <c r="G148" s="14"/>
    </row>
    <row r="149" spans="4:7" ht="12">
      <c r="D149" s="63"/>
      <c r="E149" s="65"/>
      <c r="F149" s="66"/>
      <c r="G149" s="14"/>
    </row>
    <row r="150" spans="4:7" ht="12">
      <c r="D150" s="63"/>
      <c r="E150" s="65"/>
      <c r="F150" s="66"/>
      <c r="G150" s="14"/>
    </row>
    <row r="151" spans="4:7" ht="12">
      <c r="D151" s="63"/>
      <c r="E151" s="65"/>
      <c r="F151" s="66"/>
      <c r="G151" s="14"/>
    </row>
    <row r="152" spans="4:7" ht="12">
      <c r="D152" s="63"/>
      <c r="E152" s="65"/>
      <c r="F152" s="66"/>
      <c r="G152" s="14"/>
    </row>
    <row r="153" spans="4:7" ht="12">
      <c r="D153" s="63"/>
      <c r="E153" s="65"/>
      <c r="F153" s="66"/>
      <c r="G153" s="14"/>
    </row>
    <row r="154" spans="4:7" ht="12">
      <c r="D154" s="63"/>
      <c r="E154" s="65"/>
      <c r="F154" s="66"/>
      <c r="G154" s="14"/>
    </row>
    <row r="155" spans="4:7" ht="12">
      <c r="D155" s="63"/>
      <c r="E155" s="65"/>
      <c r="F155" s="66"/>
      <c r="G155" s="14"/>
    </row>
    <row r="156" spans="4:7" ht="12">
      <c r="D156" s="63"/>
      <c r="E156" s="65"/>
      <c r="F156" s="66"/>
      <c r="G156" s="14"/>
    </row>
    <row r="157" spans="4:7" ht="12">
      <c r="D157" s="63"/>
      <c r="E157" s="65"/>
      <c r="F157" s="66"/>
      <c r="G157" s="14"/>
    </row>
    <row r="158" spans="4:7" ht="12">
      <c r="D158" s="63"/>
      <c r="E158" s="65"/>
      <c r="F158" s="66"/>
      <c r="G158" s="14"/>
    </row>
    <row r="159" spans="4:7" ht="12">
      <c r="D159" s="63"/>
      <c r="E159" s="65"/>
      <c r="F159" s="66"/>
      <c r="G159" s="14"/>
    </row>
    <row r="160" spans="4:7" ht="12">
      <c r="D160" s="63"/>
      <c r="E160" s="65"/>
      <c r="F160" s="66"/>
      <c r="G160" s="14"/>
    </row>
    <row r="161" spans="4:7" ht="12">
      <c r="D161" s="63"/>
      <c r="E161" s="65"/>
      <c r="F161" s="66"/>
      <c r="G161" s="14"/>
    </row>
    <row r="162" spans="4:7" ht="12">
      <c r="D162" s="63"/>
      <c r="E162" s="65"/>
      <c r="F162" s="66"/>
      <c r="G162" s="14"/>
    </row>
    <row r="163" spans="4:7" ht="12">
      <c r="D163" s="63"/>
      <c r="E163" s="65"/>
      <c r="F163" s="66"/>
      <c r="G163" s="14"/>
    </row>
    <row r="164" spans="4:7" ht="12">
      <c r="D164" s="63"/>
      <c r="E164" s="65"/>
      <c r="F164" s="66"/>
      <c r="G164" s="14"/>
    </row>
    <row r="165" spans="4:7" ht="12">
      <c r="D165" s="63"/>
      <c r="E165" s="65"/>
      <c r="F165" s="66"/>
      <c r="G165" s="14"/>
    </row>
    <row r="166" spans="4:7" ht="12">
      <c r="D166" s="63"/>
      <c r="E166" s="65"/>
      <c r="F166" s="66"/>
      <c r="G166" s="14"/>
    </row>
    <row r="167" spans="4:7" ht="12">
      <c r="D167" s="63"/>
      <c r="E167" s="65"/>
      <c r="F167" s="66"/>
      <c r="G167" s="14"/>
    </row>
    <row r="168" spans="4:7" ht="12">
      <c r="D168" s="63"/>
      <c r="E168" s="65"/>
      <c r="F168" s="66"/>
      <c r="G168" s="14"/>
    </row>
    <row r="169" spans="4:7" ht="12">
      <c r="D169" s="63"/>
      <c r="E169" s="65"/>
      <c r="F169" s="66"/>
      <c r="G169" s="14"/>
    </row>
    <row r="170" spans="4:7" ht="12">
      <c r="D170" s="63"/>
      <c r="E170" s="65"/>
      <c r="F170" s="66"/>
      <c r="G170" s="14"/>
    </row>
    <row r="171" spans="4:7" ht="12">
      <c r="D171" s="63"/>
      <c r="E171" s="65"/>
      <c r="F171" s="66"/>
      <c r="G171" s="14"/>
    </row>
    <row r="172" spans="4:7" ht="12">
      <c r="D172" s="63"/>
      <c r="E172" s="65"/>
      <c r="F172" s="66"/>
      <c r="G172" s="14"/>
    </row>
    <row r="173" spans="4:7" ht="12">
      <c r="D173" s="63"/>
      <c r="E173" s="65"/>
      <c r="F173" s="66"/>
      <c r="G173" s="14"/>
    </row>
    <row r="174" spans="4:7" ht="12">
      <c r="D174" s="63"/>
      <c r="E174" s="65"/>
      <c r="F174" s="66"/>
      <c r="G174" s="14"/>
    </row>
    <row r="175" spans="4:7" ht="12">
      <c r="D175" s="63"/>
      <c r="E175" s="65"/>
      <c r="F175" s="66"/>
      <c r="G175" s="14"/>
    </row>
    <row r="176" spans="4:7" ht="12">
      <c r="D176" s="63"/>
      <c r="E176" s="65"/>
      <c r="F176" s="66"/>
      <c r="G176" s="14"/>
    </row>
    <row r="177" spans="4:7" ht="12">
      <c r="D177" s="63"/>
      <c r="E177" s="65"/>
      <c r="F177" s="66"/>
      <c r="G177" s="14"/>
    </row>
    <row r="178" spans="4:7" ht="12">
      <c r="D178" s="63"/>
      <c r="E178" s="65"/>
      <c r="F178" s="66"/>
      <c r="G178" s="14"/>
    </row>
    <row r="179" spans="4:7" ht="12">
      <c r="D179" s="63"/>
      <c r="E179" s="65"/>
      <c r="F179" s="66"/>
      <c r="G179" s="14"/>
    </row>
    <row r="180" spans="4:7" ht="12">
      <c r="D180" s="63"/>
      <c r="E180" s="65"/>
      <c r="F180" s="66"/>
      <c r="G180" s="14"/>
    </row>
    <row r="181" spans="4:7" ht="12">
      <c r="D181" s="63"/>
      <c r="E181" s="65"/>
      <c r="F181" s="66"/>
      <c r="G181" s="14"/>
    </row>
    <row r="182" spans="4:7" ht="12">
      <c r="D182" s="63"/>
      <c r="E182" s="65"/>
      <c r="F182" s="66"/>
      <c r="G182" s="14"/>
    </row>
    <row r="183" spans="4:7" ht="12">
      <c r="D183" s="63"/>
      <c r="E183" s="65"/>
      <c r="F183" s="66"/>
      <c r="G183" s="14"/>
    </row>
    <row r="184" spans="4:7" ht="12">
      <c r="D184" s="63"/>
      <c r="E184" s="65"/>
      <c r="F184" s="66"/>
      <c r="G184" s="14"/>
    </row>
    <row r="185" spans="4:7" ht="12">
      <c r="D185" s="63"/>
      <c r="E185" s="65"/>
      <c r="F185" s="66"/>
      <c r="G185" s="14"/>
    </row>
    <row r="186" spans="4:7" ht="12">
      <c r="D186" s="63"/>
      <c r="E186" s="65"/>
      <c r="F186" s="66"/>
      <c r="G186" s="14"/>
    </row>
    <row r="187" spans="4:7" ht="12">
      <c r="D187" s="63"/>
      <c r="E187" s="65"/>
      <c r="F187" s="66"/>
      <c r="G187" s="14"/>
    </row>
    <row r="188" spans="4:7" ht="12">
      <c r="D188" s="63"/>
      <c r="E188" s="65"/>
      <c r="F188" s="66"/>
      <c r="G188" s="14"/>
    </row>
    <row r="189" spans="4:7" ht="12">
      <c r="D189" s="63"/>
      <c r="E189" s="65"/>
      <c r="F189" s="66"/>
      <c r="G189" s="14"/>
    </row>
    <row r="190" spans="4:7" ht="12">
      <c r="D190" s="63"/>
      <c r="E190" s="65"/>
      <c r="F190" s="66"/>
      <c r="G190" s="14"/>
    </row>
    <row r="191" spans="4:7" ht="12">
      <c r="D191" s="63"/>
      <c r="E191" s="65"/>
      <c r="F191" s="66"/>
      <c r="G191" s="14"/>
    </row>
    <row r="192" spans="4:7" ht="12">
      <c r="D192" s="63"/>
      <c r="E192" s="65"/>
      <c r="F192" s="66"/>
      <c r="G192" s="14"/>
    </row>
  </sheetData>
  <sheetProtection password="C6D1" sheet="1" formatCells="0" formatColumns="0" formatRows="0"/>
  <mergeCells count="3">
    <mergeCell ref="A1:F1"/>
    <mergeCell ref="A2:F2"/>
    <mergeCell ref="A33:E33"/>
  </mergeCells>
  <dataValidations count="2">
    <dataValidation allowBlank="1" showInputMessage="1" showErrorMessage="1" imeMode="off" sqref="A4"/>
    <dataValidation allowBlank="1" showInputMessage="1" showErrorMessage="1" imeMode="on" sqref="B4 B22"/>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F0"/>
  </sheetPr>
  <dimension ref="A1:G173"/>
  <sheetViews>
    <sheetView showGridLines="0" showZeros="0" view="pageBreakPreview" zoomScaleSheetLayoutView="100" zoomScalePageLayoutView="0" workbookViewId="0" topLeftCell="A1">
      <pane ySplit="4" topLeftCell="A5" activePane="bottomLeft" state="frozen"/>
      <selection pane="topLeft" activeCell="A28" sqref="A28"/>
      <selection pane="bottomLeft" activeCell="D13" sqref="D13"/>
    </sheetView>
  </sheetViews>
  <sheetFormatPr defaultColWidth="9.00390625" defaultRowHeight="14.25"/>
  <cols>
    <col min="1" max="1" width="7.625" style="63" customWidth="1"/>
    <col min="2" max="2" width="25.625" style="64" customWidth="1"/>
    <col min="3" max="3" width="5.625" style="63" customWidth="1"/>
    <col min="4" max="4" width="10.625" style="69" customWidth="1"/>
    <col min="5" max="5" width="10.625" style="70" customWidth="1"/>
    <col min="6" max="6" width="14.625" style="71" customWidth="1"/>
    <col min="7" max="7" width="1.875" style="59" customWidth="1"/>
    <col min="8" max="16384" width="9.00390625" style="21" customWidth="1"/>
  </cols>
  <sheetData>
    <row r="1" spans="1:6" ht="34.5" customHeight="1">
      <c r="A1" s="96" t="s">
        <v>57</v>
      </c>
      <c r="B1" s="96"/>
      <c r="C1" s="96"/>
      <c r="D1" s="96"/>
      <c r="E1" s="96"/>
      <c r="F1" s="96"/>
    </row>
    <row r="2" spans="1:6" s="18" customFormat="1" ht="22.5" customHeight="1">
      <c r="A2" s="97" t="s">
        <v>89</v>
      </c>
      <c r="B2" s="97"/>
      <c r="C2" s="97"/>
      <c r="D2" s="97"/>
      <c r="E2" s="97"/>
      <c r="F2" s="97"/>
    </row>
    <row r="3" spans="1:6" s="23" customFormat="1" ht="18" customHeight="1">
      <c r="A3" s="56" t="str">
        <f>'总汇总表'!A3</f>
        <v>合同段编号：YHSG</v>
      </c>
      <c r="B3" s="48"/>
      <c r="C3" s="84" t="s">
        <v>256</v>
      </c>
      <c r="D3" s="12"/>
      <c r="E3" s="22"/>
      <c r="F3" s="57" t="s">
        <v>58</v>
      </c>
    </row>
    <row r="4" spans="1:6" s="14" customFormat="1" ht="27" customHeight="1">
      <c r="A4" s="60" t="s">
        <v>59</v>
      </c>
      <c r="B4" s="61" t="s">
        <v>60</v>
      </c>
      <c r="C4" s="60" t="s">
        <v>61</v>
      </c>
      <c r="D4" s="60" t="s">
        <v>62</v>
      </c>
      <c r="E4" s="62" t="s">
        <v>63</v>
      </c>
      <c r="F4" s="15" t="s">
        <v>64</v>
      </c>
    </row>
    <row r="5" spans="1:6" s="18" customFormat="1" ht="27" customHeight="1">
      <c r="A5" s="76">
        <v>422</v>
      </c>
      <c r="B5" s="78" t="s">
        <v>241</v>
      </c>
      <c r="C5" s="82"/>
      <c r="D5" s="15"/>
      <c r="E5" s="16"/>
      <c r="F5" s="17">
        <f aca="true" t="shared" si="0" ref="F5:F13">IF(E5&gt;0,ROUND(D5*E5,0),"")</f>
      </c>
    </row>
    <row r="6" spans="1:6" s="18" customFormat="1" ht="27" customHeight="1">
      <c r="A6" s="76" t="s">
        <v>242</v>
      </c>
      <c r="B6" s="78" t="s">
        <v>243</v>
      </c>
      <c r="C6" s="82"/>
      <c r="D6" s="4"/>
      <c r="E6" s="16"/>
      <c r="F6" s="17">
        <f t="shared" si="0"/>
      </c>
    </row>
    <row r="7" spans="1:6" s="18" customFormat="1" ht="27" customHeight="1">
      <c r="A7" s="76" t="s">
        <v>204</v>
      </c>
      <c r="B7" s="77" t="s">
        <v>244</v>
      </c>
      <c r="C7" s="82" t="s">
        <v>211</v>
      </c>
      <c r="D7" s="4">
        <v>48</v>
      </c>
      <c r="E7" s="16"/>
      <c r="F7" s="17">
        <f t="shared" si="0"/>
      </c>
    </row>
    <row r="8" spans="1:6" s="18" customFormat="1" ht="27" customHeight="1">
      <c r="A8" s="76" t="s">
        <v>214</v>
      </c>
      <c r="B8" s="77" t="s">
        <v>245</v>
      </c>
      <c r="C8" s="82" t="s">
        <v>211</v>
      </c>
      <c r="D8" s="4">
        <v>65</v>
      </c>
      <c r="E8" s="16"/>
      <c r="F8" s="17">
        <f t="shared" si="0"/>
      </c>
    </row>
    <row r="9" spans="1:6" s="18" customFormat="1" ht="27" customHeight="1">
      <c r="A9" s="76">
        <v>423</v>
      </c>
      <c r="B9" s="78" t="s">
        <v>246</v>
      </c>
      <c r="C9" s="82"/>
      <c r="D9" s="4"/>
      <c r="E9" s="16"/>
      <c r="F9" s="17">
        <f t="shared" si="0"/>
      </c>
    </row>
    <row r="10" spans="1:6" s="18" customFormat="1" ht="27" customHeight="1">
      <c r="A10" s="76" t="s">
        <v>247</v>
      </c>
      <c r="B10" s="78" t="s">
        <v>248</v>
      </c>
      <c r="C10" s="82"/>
      <c r="D10" s="4"/>
      <c r="E10" s="16"/>
      <c r="F10" s="17">
        <f t="shared" si="0"/>
      </c>
    </row>
    <row r="11" spans="1:6" s="18" customFormat="1" ht="27" customHeight="1">
      <c r="A11" s="76" t="s">
        <v>204</v>
      </c>
      <c r="B11" s="77" t="s">
        <v>240</v>
      </c>
      <c r="C11" s="82" t="s">
        <v>249</v>
      </c>
      <c r="D11" s="4">
        <v>181.8</v>
      </c>
      <c r="E11" s="16"/>
      <c r="F11" s="17">
        <f t="shared" si="0"/>
      </c>
    </row>
    <row r="12" spans="1:6" s="18" customFormat="1" ht="27" customHeight="1">
      <c r="A12" s="76" t="s">
        <v>214</v>
      </c>
      <c r="B12" s="77" t="s">
        <v>250</v>
      </c>
      <c r="C12" s="82" t="s">
        <v>251</v>
      </c>
      <c r="D12" s="90">
        <v>1.1</v>
      </c>
      <c r="E12" s="16"/>
      <c r="F12" s="17">
        <f t="shared" si="0"/>
      </c>
    </row>
    <row r="13" spans="1:6" s="18" customFormat="1" ht="27" customHeight="1">
      <c r="A13" s="76" t="s">
        <v>252</v>
      </c>
      <c r="B13" s="78" t="s">
        <v>253</v>
      </c>
      <c r="C13" s="82" t="s">
        <v>251</v>
      </c>
      <c r="D13" s="19">
        <v>62.5</v>
      </c>
      <c r="E13" s="16"/>
      <c r="F13" s="17">
        <f t="shared" si="0"/>
      </c>
    </row>
    <row r="14" spans="1:7" ht="27" customHeight="1">
      <c r="A14" s="100" t="s">
        <v>67</v>
      </c>
      <c r="B14" s="101"/>
      <c r="C14" s="101"/>
      <c r="D14" s="101"/>
      <c r="E14" s="101"/>
      <c r="F14" s="10">
        <f>SUM(F5:F13)</f>
        <v>0</v>
      </c>
      <c r="G14" s="14"/>
    </row>
    <row r="15" spans="4:7" ht="12">
      <c r="D15" s="63"/>
      <c r="E15" s="65"/>
      <c r="F15" s="66"/>
      <c r="G15" s="14"/>
    </row>
    <row r="16" spans="4:7" ht="12">
      <c r="D16" s="63"/>
      <c r="E16" s="65"/>
      <c r="F16" s="66"/>
      <c r="G16" s="14"/>
    </row>
    <row r="17" spans="4:7" ht="12">
      <c r="D17" s="63"/>
      <c r="E17" s="65"/>
      <c r="F17" s="66"/>
      <c r="G17" s="14"/>
    </row>
    <row r="18" spans="1:7" ht="12">
      <c r="A18" s="67"/>
      <c r="B18" s="68"/>
      <c r="C18" s="67"/>
      <c r="D18" s="63"/>
      <c r="E18" s="65"/>
      <c r="F18" s="66"/>
      <c r="G18" s="14"/>
    </row>
    <row r="19" spans="4:7" ht="12">
      <c r="D19" s="63"/>
      <c r="E19" s="65"/>
      <c r="F19" s="66"/>
      <c r="G19" s="14"/>
    </row>
    <row r="20" spans="4:7" ht="12">
      <c r="D20" s="63"/>
      <c r="E20" s="65"/>
      <c r="F20" s="66"/>
      <c r="G20" s="14"/>
    </row>
    <row r="21" spans="4:7" ht="12">
      <c r="D21" s="63"/>
      <c r="E21" s="65"/>
      <c r="F21" s="66"/>
      <c r="G21" s="14"/>
    </row>
    <row r="22" spans="4:7" ht="12">
      <c r="D22" s="63"/>
      <c r="E22" s="65"/>
      <c r="F22" s="66"/>
      <c r="G22" s="14"/>
    </row>
    <row r="23" spans="4:7" ht="12">
      <c r="D23" s="63"/>
      <c r="E23" s="65"/>
      <c r="F23" s="66"/>
      <c r="G23" s="14"/>
    </row>
    <row r="24" spans="4:7" ht="12">
      <c r="D24" s="63"/>
      <c r="E24" s="65"/>
      <c r="F24" s="66"/>
      <c r="G24" s="14"/>
    </row>
    <row r="25" spans="4:7" ht="12">
      <c r="D25" s="63"/>
      <c r="E25" s="65"/>
      <c r="F25" s="66"/>
      <c r="G25" s="14"/>
    </row>
    <row r="26" spans="4:7" ht="12">
      <c r="D26" s="63"/>
      <c r="E26" s="65"/>
      <c r="F26" s="66"/>
      <c r="G26" s="14"/>
    </row>
    <row r="27" spans="4:7" ht="12">
      <c r="D27" s="63"/>
      <c r="E27" s="65"/>
      <c r="F27" s="66"/>
      <c r="G27" s="14"/>
    </row>
    <row r="28" spans="4:7" ht="12">
      <c r="D28" s="63"/>
      <c r="E28" s="65"/>
      <c r="F28" s="66"/>
      <c r="G28" s="14"/>
    </row>
    <row r="29" spans="4:7" ht="12">
      <c r="D29" s="63"/>
      <c r="E29" s="65"/>
      <c r="F29" s="66"/>
      <c r="G29" s="14"/>
    </row>
    <row r="30" spans="4:7" ht="12">
      <c r="D30" s="63"/>
      <c r="E30" s="65"/>
      <c r="F30" s="66"/>
      <c r="G30" s="14"/>
    </row>
    <row r="31" spans="4:7" ht="12">
      <c r="D31" s="63"/>
      <c r="E31" s="65"/>
      <c r="F31" s="66"/>
      <c r="G31" s="14"/>
    </row>
    <row r="32" spans="4:7" ht="12">
      <c r="D32" s="63"/>
      <c r="E32" s="65"/>
      <c r="F32" s="66"/>
      <c r="G32" s="14"/>
    </row>
    <row r="33" spans="4:7" ht="12">
      <c r="D33" s="63"/>
      <c r="E33" s="65"/>
      <c r="F33" s="66"/>
      <c r="G33" s="14"/>
    </row>
    <row r="34" spans="4:7" ht="12">
      <c r="D34" s="63"/>
      <c r="E34" s="65"/>
      <c r="F34" s="66"/>
      <c r="G34" s="14"/>
    </row>
    <row r="35" spans="4:7" ht="12">
      <c r="D35" s="63"/>
      <c r="E35" s="65"/>
      <c r="F35" s="66"/>
      <c r="G35" s="14"/>
    </row>
    <row r="36" spans="4:7" ht="12">
      <c r="D36" s="63"/>
      <c r="E36" s="65"/>
      <c r="F36" s="66"/>
      <c r="G36" s="14"/>
    </row>
    <row r="37" spans="4:7" ht="12">
      <c r="D37" s="63"/>
      <c r="E37" s="65"/>
      <c r="F37" s="66"/>
      <c r="G37" s="14"/>
    </row>
    <row r="38" spans="4:7" ht="12">
      <c r="D38" s="63"/>
      <c r="E38" s="65"/>
      <c r="F38" s="66"/>
      <c r="G38" s="14"/>
    </row>
    <row r="39" spans="4:7" ht="12">
      <c r="D39" s="63"/>
      <c r="E39" s="65"/>
      <c r="F39" s="66"/>
      <c r="G39" s="14"/>
    </row>
    <row r="40" spans="4:7" ht="12">
      <c r="D40" s="63"/>
      <c r="E40" s="65"/>
      <c r="F40" s="66"/>
      <c r="G40" s="14"/>
    </row>
    <row r="41" spans="4:7" ht="12">
      <c r="D41" s="63"/>
      <c r="E41" s="65"/>
      <c r="F41" s="66"/>
      <c r="G41" s="14"/>
    </row>
    <row r="42" spans="4:7" ht="12">
      <c r="D42" s="63"/>
      <c r="E42" s="65"/>
      <c r="F42" s="66"/>
      <c r="G42" s="14"/>
    </row>
    <row r="43" spans="4:7" ht="12">
      <c r="D43" s="63"/>
      <c r="E43" s="65"/>
      <c r="F43" s="66"/>
      <c r="G43" s="14"/>
    </row>
    <row r="44" spans="4:7" ht="12">
      <c r="D44" s="63"/>
      <c r="E44" s="65"/>
      <c r="F44" s="66"/>
      <c r="G44" s="14"/>
    </row>
    <row r="45" spans="4:7" ht="12">
      <c r="D45" s="63"/>
      <c r="E45" s="65"/>
      <c r="F45" s="66"/>
      <c r="G45" s="14"/>
    </row>
    <row r="46" spans="4:7" ht="12">
      <c r="D46" s="63"/>
      <c r="E46" s="65"/>
      <c r="F46" s="66"/>
      <c r="G46" s="14"/>
    </row>
    <row r="47" spans="4:7" ht="12">
      <c r="D47" s="63"/>
      <c r="E47" s="65"/>
      <c r="F47" s="66"/>
      <c r="G47" s="14"/>
    </row>
    <row r="48" spans="4:7" ht="12">
      <c r="D48" s="63"/>
      <c r="E48" s="65"/>
      <c r="F48" s="66"/>
      <c r="G48" s="14"/>
    </row>
    <row r="49" spans="4:7" ht="12">
      <c r="D49" s="63"/>
      <c r="E49" s="65"/>
      <c r="F49" s="66"/>
      <c r="G49" s="14"/>
    </row>
    <row r="50" spans="4:7" ht="12">
      <c r="D50" s="63"/>
      <c r="E50" s="65"/>
      <c r="F50" s="66"/>
      <c r="G50" s="14"/>
    </row>
    <row r="51" spans="4:7" ht="12">
      <c r="D51" s="63"/>
      <c r="E51" s="65"/>
      <c r="F51" s="66"/>
      <c r="G51" s="14"/>
    </row>
    <row r="52" spans="4:7" ht="12">
      <c r="D52" s="63"/>
      <c r="E52" s="65"/>
      <c r="F52" s="66"/>
      <c r="G52" s="14"/>
    </row>
    <row r="53" spans="4:7" ht="12">
      <c r="D53" s="63"/>
      <c r="E53" s="65"/>
      <c r="F53" s="66"/>
      <c r="G53" s="14"/>
    </row>
    <row r="54" spans="4:7" ht="12">
      <c r="D54" s="63"/>
      <c r="E54" s="65"/>
      <c r="F54" s="66"/>
      <c r="G54" s="14"/>
    </row>
    <row r="55" spans="4:7" ht="12">
      <c r="D55" s="63"/>
      <c r="E55" s="65"/>
      <c r="F55" s="66"/>
      <c r="G55" s="14"/>
    </row>
    <row r="56" spans="4:7" ht="12">
      <c r="D56" s="63"/>
      <c r="E56" s="65"/>
      <c r="F56" s="66"/>
      <c r="G56" s="14"/>
    </row>
    <row r="57" spans="4:7" ht="12">
      <c r="D57" s="63"/>
      <c r="E57" s="65"/>
      <c r="F57" s="66"/>
      <c r="G57" s="14"/>
    </row>
    <row r="58" spans="4:7" ht="12">
      <c r="D58" s="63"/>
      <c r="E58" s="65"/>
      <c r="F58" s="66"/>
      <c r="G58" s="14"/>
    </row>
    <row r="59" spans="4:7" ht="12">
      <c r="D59" s="63"/>
      <c r="E59" s="65"/>
      <c r="F59" s="66"/>
      <c r="G59" s="14"/>
    </row>
    <row r="60" spans="4:7" ht="12">
      <c r="D60" s="63"/>
      <c r="E60" s="65"/>
      <c r="F60" s="66"/>
      <c r="G60" s="14"/>
    </row>
    <row r="61" spans="4:7" ht="12">
      <c r="D61" s="63"/>
      <c r="E61" s="65"/>
      <c r="F61" s="66"/>
      <c r="G61" s="14"/>
    </row>
    <row r="62" spans="4:7" ht="12">
      <c r="D62" s="63"/>
      <c r="E62" s="65"/>
      <c r="F62" s="66"/>
      <c r="G62" s="14"/>
    </row>
    <row r="63" spans="4:7" ht="12">
      <c r="D63" s="63"/>
      <c r="E63" s="65"/>
      <c r="F63" s="66"/>
      <c r="G63" s="14"/>
    </row>
    <row r="64" spans="4:7" ht="12">
      <c r="D64" s="63"/>
      <c r="E64" s="65"/>
      <c r="F64" s="66"/>
      <c r="G64" s="14"/>
    </row>
    <row r="65" spans="4:7" ht="12">
      <c r="D65" s="63"/>
      <c r="E65" s="65"/>
      <c r="F65" s="66"/>
      <c r="G65" s="14"/>
    </row>
    <row r="66" spans="4:7" ht="12">
      <c r="D66" s="63"/>
      <c r="E66" s="65"/>
      <c r="F66" s="66"/>
      <c r="G66" s="14"/>
    </row>
    <row r="67" spans="4:7" ht="12">
      <c r="D67" s="63"/>
      <c r="E67" s="65"/>
      <c r="F67" s="66"/>
      <c r="G67" s="14"/>
    </row>
    <row r="68" spans="4:7" ht="12">
      <c r="D68" s="63"/>
      <c r="E68" s="65"/>
      <c r="F68" s="66"/>
      <c r="G68" s="14"/>
    </row>
    <row r="69" spans="4:7" ht="12">
      <c r="D69" s="63"/>
      <c r="E69" s="65"/>
      <c r="F69" s="66"/>
      <c r="G69" s="14"/>
    </row>
    <row r="70" spans="4:7" ht="12">
      <c r="D70" s="63"/>
      <c r="E70" s="65"/>
      <c r="F70" s="66"/>
      <c r="G70" s="14"/>
    </row>
    <row r="71" spans="4:7" ht="12">
      <c r="D71" s="63"/>
      <c r="E71" s="65"/>
      <c r="F71" s="66"/>
      <c r="G71" s="14"/>
    </row>
    <row r="72" spans="4:7" ht="12">
      <c r="D72" s="63"/>
      <c r="E72" s="65"/>
      <c r="F72" s="66"/>
      <c r="G72" s="14"/>
    </row>
    <row r="73" spans="4:7" ht="12">
      <c r="D73" s="63"/>
      <c r="E73" s="65"/>
      <c r="F73" s="66"/>
      <c r="G73" s="14"/>
    </row>
    <row r="74" spans="4:7" ht="12">
      <c r="D74" s="63"/>
      <c r="E74" s="65"/>
      <c r="F74" s="66"/>
      <c r="G74" s="14"/>
    </row>
    <row r="75" spans="4:7" ht="12">
      <c r="D75" s="63"/>
      <c r="E75" s="65"/>
      <c r="F75" s="66"/>
      <c r="G75" s="14"/>
    </row>
    <row r="76" spans="4:7" ht="12">
      <c r="D76" s="63"/>
      <c r="E76" s="65"/>
      <c r="F76" s="66"/>
      <c r="G76" s="14"/>
    </row>
    <row r="77" spans="4:7" ht="12">
      <c r="D77" s="63"/>
      <c r="E77" s="65"/>
      <c r="F77" s="66"/>
      <c r="G77" s="14"/>
    </row>
    <row r="78" spans="4:7" ht="12">
      <c r="D78" s="63"/>
      <c r="E78" s="65"/>
      <c r="F78" s="66"/>
      <c r="G78" s="14"/>
    </row>
    <row r="79" spans="4:7" ht="12">
      <c r="D79" s="63"/>
      <c r="E79" s="65"/>
      <c r="F79" s="66"/>
      <c r="G79" s="14"/>
    </row>
    <row r="80" spans="4:7" ht="12">
      <c r="D80" s="63"/>
      <c r="E80" s="65"/>
      <c r="F80" s="66"/>
      <c r="G80" s="14"/>
    </row>
    <row r="81" spans="4:7" ht="12">
      <c r="D81" s="63"/>
      <c r="E81" s="65"/>
      <c r="F81" s="66"/>
      <c r="G81" s="14"/>
    </row>
    <row r="82" spans="4:7" ht="12">
      <c r="D82" s="63"/>
      <c r="E82" s="65"/>
      <c r="F82" s="66"/>
      <c r="G82" s="14"/>
    </row>
    <row r="83" spans="4:7" ht="12">
      <c r="D83" s="63"/>
      <c r="E83" s="65"/>
      <c r="F83" s="66"/>
      <c r="G83" s="14"/>
    </row>
    <row r="84" spans="4:7" ht="12">
      <c r="D84" s="63"/>
      <c r="E84" s="65"/>
      <c r="F84" s="66"/>
      <c r="G84" s="14"/>
    </row>
    <row r="85" spans="4:7" ht="12">
      <c r="D85" s="63"/>
      <c r="E85" s="65"/>
      <c r="F85" s="66"/>
      <c r="G85" s="14"/>
    </row>
    <row r="86" spans="4:7" ht="12">
      <c r="D86" s="63"/>
      <c r="E86" s="65"/>
      <c r="F86" s="66"/>
      <c r="G86" s="14"/>
    </row>
    <row r="87" spans="4:7" ht="12">
      <c r="D87" s="63"/>
      <c r="E87" s="65"/>
      <c r="F87" s="66"/>
      <c r="G87" s="14"/>
    </row>
    <row r="88" spans="4:7" ht="12">
      <c r="D88" s="63"/>
      <c r="E88" s="65"/>
      <c r="F88" s="66"/>
      <c r="G88" s="14"/>
    </row>
    <row r="89" spans="4:7" ht="12">
      <c r="D89" s="63"/>
      <c r="E89" s="65"/>
      <c r="F89" s="66"/>
      <c r="G89" s="14"/>
    </row>
    <row r="90" spans="4:7" ht="12">
      <c r="D90" s="63"/>
      <c r="E90" s="65"/>
      <c r="F90" s="66"/>
      <c r="G90" s="14"/>
    </row>
    <row r="91" spans="4:7" ht="12">
      <c r="D91" s="63"/>
      <c r="E91" s="65"/>
      <c r="F91" s="66"/>
      <c r="G91" s="14"/>
    </row>
    <row r="92" spans="4:7" ht="12">
      <c r="D92" s="63"/>
      <c r="E92" s="65"/>
      <c r="F92" s="66"/>
      <c r="G92" s="14"/>
    </row>
    <row r="93" spans="4:7" ht="12">
      <c r="D93" s="63"/>
      <c r="E93" s="65"/>
      <c r="F93" s="66"/>
      <c r="G93" s="14"/>
    </row>
    <row r="94" spans="4:7" ht="12">
      <c r="D94" s="63"/>
      <c r="E94" s="65"/>
      <c r="F94" s="66"/>
      <c r="G94" s="14"/>
    </row>
    <row r="95" spans="4:7" ht="12">
      <c r="D95" s="63"/>
      <c r="E95" s="65"/>
      <c r="F95" s="66"/>
      <c r="G95" s="14"/>
    </row>
    <row r="96" spans="4:7" ht="12">
      <c r="D96" s="63"/>
      <c r="E96" s="65"/>
      <c r="F96" s="66"/>
      <c r="G96" s="14"/>
    </row>
    <row r="97" spans="4:7" ht="12">
      <c r="D97" s="63"/>
      <c r="E97" s="65"/>
      <c r="F97" s="66"/>
      <c r="G97" s="14"/>
    </row>
    <row r="98" spans="4:7" ht="12">
      <c r="D98" s="63"/>
      <c r="E98" s="65"/>
      <c r="F98" s="66"/>
      <c r="G98" s="14"/>
    </row>
    <row r="99" spans="4:7" ht="12">
      <c r="D99" s="63"/>
      <c r="E99" s="65"/>
      <c r="F99" s="66"/>
      <c r="G99" s="14"/>
    </row>
    <row r="100" spans="4:7" ht="12">
      <c r="D100" s="63"/>
      <c r="E100" s="65"/>
      <c r="F100" s="66"/>
      <c r="G100" s="14"/>
    </row>
    <row r="101" spans="4:7" ht="12">
      <c r="D101" s="63"/>
      <c r="E101" s="65"/>
      <c r="F101" s="66"/>
      <c r="G101" s="14"/>
    </row>
    <row r="102" spans="4:7" ht="12">
      <c r="D102" s="63"/>
      <c r="E102" s="65"/>
      <c r="F102" s="66"/>
      <c r="G102" s="14"/>
    </row>
    <row r="103" spans="4:7" ht="12">
      <c r="D103" s="63"/>
      <c r="E103" s="65"/>
      <c r="F103" s="66"/>
      <c r="G103" s="14"/>
    </row>
    <row r="104" spans="4:7" ht="12">
      <c r="D104" s="63"/>
      <c r="E104" s="65"/>
      <c r="F104" s="66"/>
      <c r="G104" s="14"/>
    </row>
    <row r="105" spans="4:7" ht="12">
      <c r="D105" s="63"/>
      <c r="E105" s="65"/>
      <c r="F105" s="66"/>
      <c r="G105" s="14"/>
    </row>
    <row r="106" spans="4:7" ht="12">
      <c r="D106" s="63"/>
      <c r="E106" s="65"/>
      <c r="F106" s="66"/>
      <c r="G106" s="14"/>
    </row>
    <row r="107" spans="4:7" ht="12">
      <c r="D107" s="63"/>
      <c r="E107" s="65"/>
      <c r="F107" s="66"/>
      <c r="G107" s="14"/>
    </row>
    <row r="108" spans="4:7" ht="12">
      <c r="D108" s="63"/>
      <c r="E108" s="65"/>
      <c r="F108" s="66"/>
      <c r="G108" s="14"/>
    </row>
    <row r="109" spans="4:7" ht="12">
      <c r="D109" s="63"/>
      <c r="E109" s="65"/>
      <c r="F109" s="66"/>
      <c r="G109" s="14"/>
    </row>
    <row r="110" spans="4:7" ht="12">
      <c r="D110" s="63"/>
      <c r="E110" s="65"/>
      <c r="F110" s="66"/>
      <c r="G110" s="14"/>
    </row>
    <row r="111" spans="4:7" ht="12">
      <c r="D111" s="63"/>
      <c r="E111" s="65"/>
      <c r="F111" s="66"/>
      <c r="G111" s="14"/>
    </row>
    <row r="112" spans="4:7" ht="12">
      <c r="D112" s="63"/>
      <c r="E112" s="65"/>
      <c r="F112" s="66"/>
      <c r="G112" s="14"/>
    </row>
    <row r="113" spans="4:7" ht="12">
      <c r="D113" s="63"/>
      <c r="E113" s="65"/>
      <c r="F113" s="66"/>
      <c r="G113" s="14"/>
    </row>
    <row r="114" spans="4:7" ht="12">
      <c r="D114" s="63"/>
      <c r="E114" s="65"/>
      <c r="F114" s="66"/>
      <c r="G114" s="14"/>
    </row>
    <row r="115" spans="4:7" ht="12">
      <c r="D115" s="63"/>
      <c r="E115" s="65"/>
      <c r="F115" s="66"/>
      <c r="G115" s="14"/>
    </row>
    <row r="116" spans="4:7" ht="12">
      <c r="D116" s="63"/>
      <c r="E116" s="65"/>
      <c r="F116" s="66"/>
      <c r="G116" s="14"/>
    </row>
    <row r="117" spans="4:7" ht="12">
      <c r="D117" s="63"/>
      <c r="E117" s="65"/>
      <c r="F117" s="66"/>
      <c r="G117" s="14"/>
    </row>
    <row r="118" spans="4:7" ht="12">
      <c r="D118" s="63"/>
      <c r="E118" s="65"/>
      <c r="F118" s="66"/>
      <c r="G118" s="14"/>
    </row>
    <row r="119" spans="4:7" ht="12">
      <c r="D119" s="63"/>
      <c r="E119" s="65"/>
      <c r="F119" s="66"/>
      <c r="G119" s="14"/>
    </row>
    <row r="120" spans="4:7" ht="12">
      <c r="D120" s="63"/>
      <c r="E120" s="65"/>
      <c r="F120" s="66"/>
      <c r="G120" s="14"/>
    </row>
    <row r="121" spans="4:7" ht="12">
      <c r="D121" s="63"/>
      <c r="E121" s="65"/>
      <c r="F121" s="66"/>
      <c r="G121" s="14"/>
    </row>
    <row r="122" spans="4:7" ht="12">
      <c r="D122" s="63"/>
      <c r="E122" s="65"/>
      <c r="F122" s="66"/>
      <c r="G122" s="14"/>
    </row>
    <row r="123" spans="4:7" ht="12">
      <c r="D123" s="63"/>
      <c r="E123" s="65"/>
      <c r="F123" s="66"/>
      <c r="G123" s="14"/>
    </row>
    <row r="124" spans="4:7" ht="12">
      <c r="D124" s="63"/>
      <c r="E124" s="65"/>
      <c r="F124" s="66"/>
      <c r="G124" s="14"/>
    </row>
    <row r="125" spans="4:7" ht="12">
      <c r="D125" s="63"/>
      <c r="E125" s="65"/>
      <c r="F125" s="66"/>
      <c r="G125" s="14"/>
    </row>
    <row r="126" spans="4:7" ht="12">
      <c r="D126" s="63"/>
      <c r="E126" s="65"/>
      <c r="F126" s="66"/>
      <c r="G126" s="14"/>
    </row>
    <row r="127" spans="4:7" ht="12">
      <c r="D127" s="63"/>
      <c r="E127" s="65"/>
      <c r="F127" s="66"/>
      <c r="G127" s="14"/>
    </row>
    <row r="128" spans="4:7" ht="12">
      <c r="D128" s="63"/>
      <c r="E128" s="65"/>
      <c r="F128" s="66"/>
      <c r="G128" s="14"/>
    </row>
    <row r="129" spans="4:7" ht="12">
      <c r="D129" s="63"/>
      <c r="E129" s="65"/>
      <c r="F129" s="66"/>
      <c r="G129" s="14"/>
    </row>
    <row r="130" spans="4:7" ht="12">
      <c r="D130" s="63"/>
      <c r="E130" s="65"/>
      <c r="F130" s="66"/>
      <c r="G130" s="14"/>
    </row>
    <row r="131" spans="4:7" ht="12">
      <c r="D131" s="63"/>
      <c r="E131" s="65"/>
      <c r="F131" s="66"/>
      <c r="G131" s="14"/>
    </row>
    <row r="132" spans="4:7" ht="12">
      <c r="D132" s="63"/>
      <c r="E132" s="65"/>
      <c r="F132" s="66"/>
      <c r="G132" s="14"/>
    </row>
    <row r="133" spans="4:7" ht="12">
      <c r="D133" s="63"/>
      <c r="E133" s="65"/>
      <c r="F133" s="66"/>
      <c r="G133" s="14"/>
    </row>
    <row r="134" spans="4:7" ht="12">
      <c r="D134" s="63"/>
      <c r="E134" s="65"/>
      <c r="F134" s="66"/>
      <c r="G134" s="14"/>
    </row>
    <row r="135" spans="4:7" ht="12">
      <c r="D135" s="63"/>
      <c r="E135" s="65"/>
      <c r="F135" s="66"/>
      <c r="G135" s="14"/>
    </row>
    <row r="136" spans="4:7" ht="12">
      <c r="D136" s="63"/>
      <c r="E136" s="65"/>
      <c r="F136" s="66"/>
      <c r="G136" s="14"/>
    </row>
    <row r="137" spans="4:7" ht="12">
      <c r="D137" s="63"/>
      <c r="E137" s="65"/>
      <c r="F137" s="66"/>
      <c r="G137" s="14"/>
    </row>
    <row r="138" spans="4:7" ht="12">
      <c r="D138" s="63"/>
      <c r="E138" s="65"/>
      <c r="F138" s="66"/>
      <c r="G138" s="14"/>
    </row>
    <row r="139" spans="4:7" ht="12">
      <c r="D139" s="63"/>
      <c r="E139" s="65"/>
      <c r="F139" s="66"/>
      <c r="G139" s="14"/>
    </row>
    <row r="140" spans="4:7" ht="12">
      <c r="D140" s="63"/>
      <c r="E140" s="65"/>
      <c r="F140" s="66"/>
      <c r="G140" s="14"/>
    </row>
    <row r="141" spans="4:7" ht="12">
      <c r="D141" s="63"/>
      <c r="E141" s="65"/>
      <c r="F141" s="66"/>
      <c r="G141" s="14"/>
    </row>
    <row r="142" spans="4:7" ht="12">
      <c r="D142" s="63"/>
      <c r="E142" s="65"/>
      <c r="F142" s="66"/>
      <c r="G142" s="14"/>
    </row>
    <row r="143" spans="4:7" ht="12">
      <c r="D143" s="63"/>
      <c r="E143" s="65"/>
      <c r="F143" s="66"/>
      <c r="G143" s="14"/>
    </row>
    <row r="144" spans="4:7" ht="12">
      <c r="D144" s="63"/>
      <c r="E144" s="65"/>
      <c r="F144" s="66"/>
      <c r="G144" s="14"/>
    </row>
    <row r="145" spans="4:7" ht="12">
      <c r="D145" s="63"/>
      <c r="E145" s="65"/>
      <c r="F145" s="66"/>
      <c r="G145" s="14"/>
    </row>
    <row r="146" spans="4:7" ht="12">
      <c r="D146" s="63"/>
      <c r="E146" s="65"/>
      <c r="F146" s="66"/>
      <c r="G146" s="14"/>
    </row>
    <row r="147" spans="4:7" ht="12">
      <c r="D147" s="63"/>
      <c r="E147" s="65"/>
      <c r="F147" s="66"/>
      <c r="G147" s="14"/>
    </row>
    <row r="148" spans="4:7" ht="12">
      <c r="D148" s="63"/>
      <c r="E148" s="65"/>
      <c r="F148" s="66"/>
      <c r="G148" s="14"/>
    </row>
    <row r="149" spans="4:7" ht="12">
      <c r="D149" s="63"/>
      <c r="E149" s="65"/>
      <c r="F149" s="66"/>
      <c r="G149" s="14"/>
    </row>
    <row r="150" spans="4:7" ht="12">
      <c r="D150" s="63"/>
      <c r="E150" s="65"/>
      <c r="F150" s="66"/>
      <c r="G150" s="14"/>
    </row>
    <row r="151" spans="4:7" ht="12">
      <c r="D151" s="63"/>
      <c r="E151" s="65"/>
      <c r="F151" s="66"/>
      <c r="G151" s="14"/>
    </row>
    <row r="152" spans="4:7" ht="12">
      <c r="D152" s="63"/>
      <c r="E152" s="65"/>
      <c r="F152" s="66"/>
      <c r="G152" s="14"/>
    </row>
    <row r="153" spans="4:7" ht="12">
      <c r="D153" s="63"/>
      <c r="E153" s="65"/>
      <c r="F153" s="66"/>
      <c r="G153" s="14"/>
    </row>
    <row r="154" spans="4:7" ht="12">
      <c r="D154" s="63"/>
      <c r="E154" s="65"/>
      <c r="F154" s="66"/>
      <c r="G154" s="14"/>
    </row>
    <row r="155" spans="4:7" ht="12">
      <c r="D155" s="63"/>
      <c r="E155" s="65"/>
      <c r="F155" s="66"/>
      <c r="G155" s="14"/>
    </row>
    <row r="156" spans="4:7" ht="12">
      <c r="D156" s="63"/>
      <c r="E156" s="65"/>
      <c r="F156" s="66"/>
      <c r="G156" s="14"/>
    </row>
    <row r="157" spans="4:7" ht="12">
      <c r="D157" s="63"/>
      <c r="E157" s="65"/>
      <c r="F157" s="66"/>
      <c r="G157" s="14"/>
    </row>
    <row r="158" spans="4:7" ht="12">
      <c r="D158" s="63"/>
      <c r="E158" s="65"/>
      <c r="F158" s="66"/>
      <c r="G158" s="14"/>
    </row>
    <row r="159" spans="4:7" ht="12">
      <c r="D159" s="63"/>
      <c r="E159" s="65"/>
      <c r="F159" s="66"/>
      <c r="G159" s="14"/>
    </row>
    <row r="160" spans="4:7" ht="12">
      <c r="D160" s="63"/>
      <c r="E160" s="65"/>
      <c r="F160" s="66"/>
      <c r="G160" s="14"/>
    </row>
    <row r="161" spans="4:7" ht="12">
      <c r="D161" s="63"/>
      <c r="E161" s="65"/>
      <c r="F161" s="66"/>
      <c r="G161" s="14"/>
    </row>
    <row r="162" spans="4:7" ht="12">
      <c r="D162" s="63"/>
      <c r="E162" s="65"/>
      <c r="F162" s="66"/>
      <c r="G162" s="14"/>
    </row>
    <row r="163" spans="4:7" ht="12">
      <c r="D163" s="63"/>
      <c r="E163" s="65"/>
      <c r="F163" s="66"/>
      <c r="G163" s="14"/>
    </row>
    <row r="164" spans="4:7" ht="12">
      <c r="D164" s="63"/>
      <c r="E164" s="65"/>
      <c r="F164" s="66"/>
      <c r="G164" s="14"/>
    </row>
    <row r="165" spans="4:7" ht="12">
      <c r="D165" s="63"/>
      <c r="E165" s="65"/>
      <c r="F165" s="66"/>
      <c r="G165" s="14"/>
    </row>
    <row r="166" spans="4:7" ht="12">
      <c r="D166" s="63"/>
      <c r="E166" s="65"/>
      <c r="F166" s="66"/>
      <c r="G166" s="14"/>
    </row>
    <row r="167" spans="4:7" ht="12">
      <c r="D167" s="63"/>
      <c r="E167" s="65"/>
      <c r="F167" s="66"/>
      <c r="G167" s="14"/>
    </row>
    <row r="168" spans="4:7" ht="12">
      <c r="D168" s="63"/>
      <c r="E168" s="65"/>
      <c r="F168" s="66"/>
      <c r="G168" s="14"/>
    </row>
    <row r="169" spans="4:7" ht="12">
      <c r="D169" s="63"/>
      <c r="E169" s="65"/>
      <c r="F169" s="66"/>
      <c r="G169" s="14"/>
    </row>
    <row r="170" spans="4:7" ht="12">
      <c r="D170" s="63"/>
      <c r="E170" s="65"/>
      <c r="F170" s="66"/>
      <c r="G170" s="14"/>
    </row>
    <row r="171" spans="4:7" ht="12">
      <c r="D171" s="63"/>
      <c r="E171" s="65"/>
      <c r="F171" s="66"/>
      <c r="G171" s="14"/>
    </row>
    <row r="172" spans="4:7" ht="12">
      <c r="D172" s="63"/>
      <c r="E172" s="65"/>
      <c r="F172" s="66"/>
      <c r="G172" s="14"/>
    </row>
    <row r="173" spans="4:7" ht="12">
      <c r="D173" s="63"/>
      <c r="E173" s="65"/>
      <c r="F173" s="66"/>
      <c r="G173" s="14"/>
    </row>
  </sheetData>
  <sheetProtection password="C6D1" sheet="1" formatCells="0" formatColumns="0" formatRows="0"/>
  <mergeCells count="3">
    <mergeCell ref="A1:F1"/>
    <mergeCell ref="A2:F2"/>
    <mergeCell ref="A14:E14"/>
  </mergeCells>
  <dataValidations count="2">
    <dataValidation allowBlank="1" showInputMessage="1" showErrorMessage="1" imeMode="off" sqref="A4"/>
    <dataValidation allowBlank="1" showInputMessage="1" showErrorMessage="1" imeMode="on" sqref="B4:B13"/>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F0"/>
  </sheetPr>
  <dimension ref="A1:G192"/>
  <sheetViews>
    <sheetView showGridLines="0" showZeros="0" view="pageBreakPreview" zoomScale="85" zoomScaleSheetLayoutView="85" zoomScalePageLayoutView="0" workbookViewId="0" topLeftCell="A1">
      <pane ySplit="4" topLeftCell="A17" activePane="bottomLeft" state="frozen"/>
      <selection pane="topLeft" activeCell="A28" sqref="A28"/>
      <selection pane="bottomLeft" activeCell="B29" sqref="B29"/>
    </sheetView>
  </sheetViews>
  <sheetFormatPr defaultColWidth="9.00390625" defaultRowHeight="14.25"/>
  <cols>
    <col min="1" max="1" width="7.625" style="63" customWidth="1"/>
    <col min="2" max="2" width="25.625" style="64" customWidth="1"/>
    <col min="3" max="3" width="5.625" style="63" customWidth="1"/>
    <col min="4" max="4" width="10.625" style="69" customWidth="1"/>
    <col min="5" max="5" width="10.625" style="70" customWidth="1"/>
    <col min="6" max="6" width="14.625" style="71" customWidth="1"/>
    <col min="7" max="7" width="1.875" style="59" customWidth="1"/>
    <col min="8" max="16384" width="9.00390625" style="21" customWidth="1"/>
  </cols>
  <sheetData>
    <row r="1" spans="1:6" ht="34.5" customHeight="1">
      <c r="A1" s="96" t="s">
        <v>31</v>
      </c>
      <c r="B1" s="96"/>
      <c r="C1" s="96"/>
      <c r="D1" s="96"/>
      <c r="E1" s="96"/>
      <c r="F1" s="96"/>
    </row>
    <row r="2" spans="1:6" s="18" customFormat="1" ht="22.5" customHeight="1">
      <c r="A2" s="97" t="s">
        <v>272</v>
      </c>
      <c r="B2" s="97"/>
      <c r="C2" s="97"/>
      <c r="D2" s="97"/>
      <c r="E2" s="97"/>
      <c r="F2" s="97"/>
    </row>
    <row r="3" spans="1:6" s="23" customFormat="1" ht="18" customHeight="1">
      <c r="A3" s="56" t="str">
        <f>'总汇总表'!A3</f>
        <v>合同段编号：YHSG</v>
      </c>
      <c r="B3" s="48"/>
      <c r="C3" s="84" t="s">
        <v>256</v>
      </c>
      <c r="D3" s="12"/>
      <c r="E3" s="22"/>
      <c r="F3" s="57" t="s">
        <v>33</v>
      </c>
    </row>
    <row r="4" spans="1:6" s="14" customFormat="1" ht="27" customHeight="1">
      <c r="A4" s="60" t="s">
        <v>59</v>
      </c>
      <c r="B4" s="61" t="s">
        <v>60</v>
      </c>
      <c r="C4" s="60" t="s">
        <v>36</v>
      </c>
      <c r="D4" s="60" t="s">
        <v>62</v>
      </c>
      <c r="E4" s="62" t="s">
        <v>38</v>
      </c>
      <c r="F4" s="15" t="s">
        <v>39</v>
      </c>
    </row>
    <row r="5" spans="1:6" s="18" customFormat="1" ht="27" customHeight="1">
      <c r="A5" s="76">
        <v>602</v>
      </c>
      <c r="B5" s="77" t="s">
        <v>201</v>
      </c>
      <c r="C5" s="76"/>
      <c r="D5" s="15"/>
      <c r="E5" s="16"/>
      <c r="F5" s="17">
        <f aca="true" t="shared" si="0" ref="F5:F32">IF(E5&gt;0,ROUND(D5*E5,0),"")</f>
      </c>
    </row>
    <row r="6" spans="1:6" s="18" customFormat="1" ht="27" customHeight="1">
      <c r="A6" s="76" t="s">
        <v>202</v>
      </c>
      <c r="B6" s="77" t="s">
        <v>203</v>
      </c>
      <c r="C6" s="76"/>
      <c r="D6" s="4"/>
      <c r="E6" s="16"/>
      <c r="F6" s="17">
        <f t="shared" si="0"/>
      </c>
    </row>
    <row r="7" spans="1:6" s="18" customFormat="1" ht="27" customHeight="1">
      <c r="A7" s="76" t="s">
        <v>204</v>
      </c>
      <c r="B7" s="77" t="s">
        <v>205</v>
      </c>
      <c r="C7" s="81"/>
      <c r="D7" s="4"/>
      <c r="E7" s="16"/>
      <c r="F7" s="17">
        <f t="shared" si="0"/>
      </c>
    </row>
    <row r="8" spans="1:6" s="18" customFormat="1" ht="27" customHeight="1">
      <c r="A8" s="76" t="s">
        <v>206</v>
      </c>
      <c r="B8" s="77" t="s">
        <v>207</v>
      </c>
      <c r="C8" s="76" t="s">
        <v>178</v>
      </c>
      <c r="D8" s="4">
        <v>648</v>
      </c>
      <c r="E8" s="16"/>
      <c r="F8" s="17">
        <f t="shared" si="0"/>
      </c>
    </row>
    <row r="9" spans="1:6" s="18" customFormat="1" ht="27" customHeight="1">
      <c r="A9" s="76" t="s">
        <v>208</v>
      </c>
      <c r="B9" s="77" t="s">
        <v>187</v>
      </c>
      <c r="C9" s="76"/>
      <c r="D9" s="4"/>
      <c r="E9" s="16"/>
      <c r="F9" s="17">
        <f t="shared" si="0"/>
      </c>
    </row>
    <row r="10" spans="1:6" s="18" customFormat="1" ht="27" customHeight="1">
      <c r="A10" s="76" t="s">
        <v>209</v>
      </c>
      <c r="B10" s="77" t="s">
        <v>210</v>
      </c>
      <c r="C10" s="76" t="s">
        <v>211</v>
      </c>
      <c r="D10" s="4">
        <v>168</v>
      </c>
      <c r="E10" s="16"/>
      <c r="F10" s="17">
        <f t="shared" si="0"/>
      </c>
    </row>
    <row r="11" spans="1:6" s="18" customFormat="1" ht="27" customHeight="1">
      <c r="A11" s="76" t="s">
        <v>188</v>
      </c>
      <c r="B11" s="77" t="s">
        <v>212</v>
      </c>
      <c r="C11" s="76" t="s">
        <v>211</v>
      </c>
      <c r="D11" s="4">
        <v>110</v>
      </c>
      <c r="E11" s="16"/>
      <c r="F11" s="17">
        <f t="shared" si="0"/>
      </c>
    </row>
    <row r="12" spans="1:6" s="18" customFormat="1" ht="27" customHeight="1">
      <c r="A12" s="76">
        <v>604</v>
      </c>
      <c r="B12" s="77" t="s">
        <v>189</v>
      </c>
      <c r="C12" s="76"/>
      <c r="D12" s="4"/>
      <c r="E12" s="16"/>
      <c r="F12" s="17">
        <f t="shared" si="0"/>
      </c>
    </row>
    <row r="13" spans="1:6" s="18" customFormat="1" ht="27" customHeight="1">
      <c r="A13" s="76" t="s">
        <v>190</v>
      </c>
      <c r="B13" s="77" t="s">
        <v>191</v>
      </c>
      <c r="C13" s="81"/>
      <c r="D13" s="19"/>
      <c r="E13" s="16"/>
      <c r="F13" s="17">
        <f t="shared" si="0"/>
      </c>
    </row>
    <row r="14" spans="1:6" s="18" customFormat="1" ht="27" customHeight="1">
      <c r="A14" s="76" t="s">
        <v>204</v>
      </c>
      <c r="B14" s="78" t="s">
        <v>213</v>
      </c>
      <c r="C14" s="76" t="s">
        <v>192</v>
      </c>
      <c r="D14" s="19">
        <v>39</v>
      </c>
      <c r="E14" s="16"/>
      <c r="F14" s="17">
        <f t="shared" si="0"/>
      </c>
    </row>
    <row r="15" spans="1:6" s="18" customFormat="1" ht="27" customHeight="1">
      <c r="A15" s="76" t="s">
        <v>214</v>
      </c>
      <c r="B15" s="78" t="s">
        <v>215</v>
      </c>
      <c r="C15" s="76" t="s">
        <v>192</v>
      </c>
      <c r="D15" s="19">
        <v>4</v>
      </c>
      <c r="E15" s="16"/>
      <c r="F15" s="17">
        <f t="shared" si="0"/>
      </c>
    </row>
    <row r="16" spans="1:6" s="18" customFormat="1" ht="27" customHeight="1">
      <c r="A16" s="76" t="s">
        <v>208</v>
      </c>
      <c r="B16" s="78" t="s">
        <v>216</v>
      </c>
      <c r="C16" s="76" t="s">
        <v>192</v>
      </c>
      <c r="D16" s="19">
        <v>8</v>
      </c>
      <c r="E16" s="16"/>
      <c r="F16" s="17">
        <f t="shared" si="0"/>
      </c>
    </row>
    <row r="17" spans="1:6" s="18" customFormat="1" ht="27" customHeight="1">
      <c r="A17" s="76" t="s">
        <v>217</v>
      </c>
      <c r="B17" s="78" t="s">
        <v>218</v>
      </c>
      <c r="C17" s="76" t="s">
        <v>192</v>
      </c>
      <c r="D17" s="19">
        <v>8</v>
      </c>
      <c r="E17" s="16"/>
      <c r="F17" s="17">
        <f t="shared" si="0"/>
      </c>
    </row>
    <row r="18" spans="1:6" s="18" customFormat="1" ht="27" customHeight="1">
      <c r="A18" s="76" t="s">
        <v>219</v>
      </c>
      <c r="B18" s="78" t="s">
        <v>220</v>
      </c>
      <c r="C18" s="76" t="s">
        <v>192</v>
      </c>
      <c r="D18" s="19">
        <v>2</v>
      </c>
      <c r="E18" s="16"/>
      <c r="F18" s="17">
        <f t="shared" si="0"/>
      </c>
    </row>
    <row r="19" spans="1:6" s="18" customFormat="1" ht="27" customHeight="1">
      <c r="A19" s="76" t="s">
        <v>221</v>
      </c>
      <c r="B19" s="78" t="s">
        <v>222</v>
      </c>
      <c r="C19" s="76" t="s">
        <v>192</v>
      </c>
      <c r="D19" s="19">
        <v>4</v>
      </c>
      <c r="E19" s="16"/>
      <c r="F19" s="17">
        <f t="shared" si="0"/>
      </c>
    </row>
    <row r="20" spans="1:6" s="18" customFormat="1" ht="27" customHeight="1">
      <c r="A20" s="76" t="s">
        <v>223</v>
      </c>
      <c r="B20" s="78" t="s">
        <v>224</v>
      </c>
      <c r="C20" s="76" t="s">
        <v>192</v>
      </c>
      <c r="D20" s="19">
        <v>8</v>
      </c>
      <c r="E20" s="16"/>
      <c r="F20" s="17">
        <f t="shared" si="0"/>
      </c>
    </row>
    <row r="21" spans="1:6" s="18" customFormat="1" ht="27" customHeight="1">
      <c r="A21" s="76" t="s">
        <v>225</v>
      </c>
      <c r="B21" s="78" t="s">
        <v>226</v>
      </c>
      <c r="C21" s="76" t="s">
        <v>192</v>
      </c>
      <c r="D21" s="4">
        <v>72</v>
      </c>
      <c r="E21" s="16"/>
      <c r="F21" s="17">
        <f t="shared" si="0"/>
      </c>
    </row>
    <row r="22" spans="1:6" s="18" customFormat="1" ht="27" customHeight="1">
      <c r="A22" s="76" t="s">
        <v>193</v>
      </c>
      <c r="B22" s="77" t="s">
        <v>194</v>
      </c>
      <c r="C22" s="76"/>
      <c r="D22" s="4"/>
      <c r="E22" s="16"/>
      <c r="F22" s="17">
        <f t="shared" si="0"/>
      </c>
    </row>
    <row r="23" spans="1:6" s="18" customFormat="1" ht="27" customHeight="1">
      <c r="A23" s="76" t="s">
        <v>204</v>
      </c>
      <c r="B23" s="78" t="s">
        <v>227</v>
      </c>
      <c r="C23" s="76" t="s">
        <v>192</v>
      </c>
      <c r="D23" s="4">
        <v>1</v>
      </c>
      <c r="E23" s="16"/>
      <c r="F23" s="17">
        <f t="shared" si="0"/>
      </c>
    </row>
    <row r="24" spans="1:6" s="18" customFormat="1" ht="27" customHeight="1">
      <c r="A24" s="76" t="s">
        <v>214</v>
      </c>
      <c r="B24" s="78" t="s">
        <v>228</v>
      </c>
      <c r="C24" s="76" t="s">
        <v>192</v>
      </c>
      <c r="D24" s="4">
        <v>1</v>
      </c>
      <c r="E24" s="16"/>
      <c r="F24" s="17">
        <f t="shared" si="0"/>
      </c>
    </row>
    <row r="25" spans="1:6" s="18" customFormat="1" ht="27" customHeight="1">
      <c r="A25" s="76" t="s">
        <v>195</v>
      </c>
      <c r="B25" s="77" t="s">
        <v>196</v>
      </c>
      <c r="C25" s="76" t="s">
        <v>192</v>
      </c>
      <c r="D25" s="4"/>
      <c r="E25" s="16"/>
      <c r="F25" s="17">
        <f t="shared" si="0"/>
      </c>
    </row>
    <row r="26" spans="1:6" s="18" customFormat="1" ht="27" customHeight="1">
      <c r="A26" s="76" t="s">
        <v>197</v>
      </c>
      <c r="B26" s="78" t="s">
        <v>229</v>
      </c>
      <c r="C26" s="79" t="s">
        <v>230</v>
      </c>
      <c r="D26" s="4">
        <v>102</v>
      </c>
      <c r="E26" s="16"/>
      <c r="F26" s="17">
        <f t="shared" si="0"/>
      </c>
    </row>
    <row r="27" spans="1:6" s="18" customFormat="1" ht="27" customHeight="1">
      <c r="A27" s="76">
        <v>605</v>
      </c>
      <c r="B27" s="77" t="s">
        <v>198</v>
      </c>
      <c r="C27" s="76"/>
      <c r="D27" s="4"/>
      <c r="E27" s="16"/>
      <c r="F27" s="17">
        <f t="shared" si="0"/>
      </c>
    </row>
    <row r="28" spans="1:6" s="18" customFormat="1" ht="27" customHeight="1">
      <c r="A28" s="76" t="s">
        <v>199</v>
      </c>
      <c r="B28" s="78" t="s">
        <v>231</v>
      </c>
      <c r="C28" s="76"/>
      <c r="D28" s="4"/>
      <c r="E28" s="16"/>
      <c r="F28" s="17">
        <f t="shared" si="0"/>
      </c>
    </row>
    <row r="29" spans="1:6" s="18" customFormat="1" ht="27" customHeight="1">
      <c r="A29" s="76" t="s">
        <v>232</v>
      </c>
      <c r="B29" s="77" t="s">
        <v>233</v>
      </c>
      <c r="C29" s="76" t="s">
        <v>234</v>
      </c>
      <c r="D29" s="4">
        <v>2436</v>
      </c>
      <c r="E29" s="16"/>
      <c r="F29" s="17">
        <f t="shared" si="0"/>
      </c>
    </row>
    <row r="30" spans="1:6" s="18" customFormat="1" ht="27" customHeight="1">
      <c r="A30" s="76" t="s">
        <v>235</v>
      </c>
      <c r="B30" s="78" t="s">
        <v>236</v>
      </c>
      <c r="C30" s="76" t="s">
        <v>234</v>
      </c>
      <c r="D30" s="4">
        <v>726</v>
      </c>
      <c r="E30" s="16"/>
      <c r="F30" s="17">
        <f t="shared" si="0"/>
      </c>
    </row>
    <row r="31" spans="1:6" s="18" customFormat="1" ht="27" customHeight="1">
      <c r="A31" s="76" t="s">
        <v>237</v>
      </c>
      <c r="B31" s="77" t="s">
        <v>200</v>
      </c>
      <c r="C31" s="76"/>
      <c r="D31" s="4"/>
      <c r="E31" s="16"/>
      <c r="F31" s="17">
        <f t="shared" si="0"/>
      </c>
    </row>
    <row r="32" spans="1:6" s="18" customFormat="1" ht="27" customHeight="1">
      <c r="A32" s="76" t="s">
        <v>238</v>
      </c>
      <c r="B32" s="77" t="s">
        <v>239</v>
      </c>
      <c r="C32" s="76" t="s">
        <v>192</v>
      </c>
      <c r="D32" s="4">
        <v>51</v>
      </c>
      <c r="E32" s="16"/>
      <c r="F32" s="17">
        <f t="shared" si="0"/>
      </c>
    </row>
    <row r="33" spans="1:7" ht="27" customHeight="1">
      <c r="A33" s="100" t="s">
        <v>68</v>
      </c>
      <c r="B33" s="101"/>
      <c r="C33" s="101"/>
      <c r="D33" s="101"/>
      <c r="E33" s="101"/>
      <c r="F33" s="10">
        <f>SUM(F5:F32)</f>
        <v>0</v>
      </c>
      <c r="G33" s="14"/>
    </row>
    <row r="34" spans="4:7" ht="12">
      <c r="D34" s="63"/>
      <c r="E34" s="65"/>
      <c r="F34" s="66"/>
      <c r="G34" s="14"/>
    </row>
    <row r="35" spans="4:7" ht="12">
      <c r="D35" s="63"/>
      <c r="E35" s="65"/>
      <c r="F35" s="66"/>
      <c r="G35" s="14"/>
    </row>
    <row r="36" spans="4:7" ht="12">
      <c r="D36" s="63"/>
      <c r="E36" s="65"/>
      <c r="F36" s="66"/>
      <c r="G36" s="14"/>
    </row>
    <row r="37" spans="1:7" ht="12">
      <c r="A37" s="67"/>
      <c r="B37" s="68"/>
      <c r="C37" s="67"/>
      <c r="D37" s="63"/>
      <c r="E37" s="65"/>
      <c r="F37" s="66"/>
      <c r="G37" s="14"/>
    </row>
    <row r="38" spans="4:7" ht="12">
      <c r="D38" s="63"/>
      <c r="E38" s="65"/>
      <c r="F38" s="66"/>
      <c r="G38" s="14"/>
    </row>
    <row r="39" spans="4:7" ht="12">
      <c r="D39" s="63"/>
      <c r="E39" s="65"/>
      <c r="F39" s="66"/>
      <c r="G39" s="14"/>
    </row>
    <row r="40" spans="4:7" ht="12">
      <c r="D40" s="63"/>
      <c r="E40" s="65"/>
      <c r="F40" s="66"/>
      <c r="G40" s="14"/>
    </row>
    <row r="41" spans="4:7" ht="12">
      <c r="D41" s="63"/>
      <c r="E41" s="65"/>
      <c r="F41" s="66"/>
      <c r="G41" s="14"/>
    </row>
    <row r="42" spans="4:7" ht="12">
      <c r="D42" s="63"/>
      <c r="E42" s="65"/>
      <c r="F42" s="66"/>
      <c r="G42" s="14"/>
    </row>
    <row r="43" spans="4:7" ht="12">
      <c r="D43" s="63"/>
      <c r="E43" s="65"/>
      <c r="F43" s="66"/>
      <c r="G43" s="14"/>
    </row>
    <row r="44" spans="4:7" ht="12">
      <c r="D44" s="63"/>
      <c r="E44" s="65"/>
      <c r="F44" s="66"/>
      <c r="G44" s="14"/>
    </row>
    <row r="45" spans="4:7" ht="12">
      <c r="D45" s="63"/>
      <c r="E45" s="65"/>
      <c r="F45" s="66"/>
      <c r="G45" s="14"/>
    </row>
    <row r="46" spans="4:7" ht="12">
      <c r="D46" s="63"/>
      <c r="E46" s="65"/>
      <c r="F46" s="66"/>
      <c r="G46" s="14"/>
    </row>
    <row r="47" spans="4:7" ht="12">
      <c r="D47" s="63"/>
      <c r="E47" s="65"/>
      <c r="F47" s="66"/>
      <c r="G47" s="14"/>
    </row>
    <row r="48" spans="4:7" ht="12">
      <c r="D48" s="63"/>
      <c r="E48" s="65"/>
      <c r="F48" s="66"/>
      <c r="G48" s="14"/>
    </row>
    <row r="49" spans="4:7" ht="12">
      <c r="D49" s="63"/>
      <c r="E49" s="65"/>
      <c r="F49" s="66"/>
      <c r="G49" s="14"/>
    </row>
    <row r="50" spans="4:7" ht="12">
      <c r="D50" s="63"/>
      <c r="E50" s="65"/>
      <c r="F50" s="66"/>
      <c r="G50" s="14"/>
    </row>
    <row r="51" spans="4:7" ht="12">
      <c r="D51" s="63"/>
      <c r="E51" s="65"/>
      <c r="F51" s="66"/>
      <c r="G51" s="14"/>
    </row>
    <row r="52" spans="4:7" ht="12">
      <c r="D52" s="63"/>
      <c r="E52" s="65"/>
      <c r="F52" s="66"/>
      <c r="G52" s="14"/>
    </row>
    <row r="53" spans="4:7" ht="12">
      <c r="D53" s="63"/>
      <c r="E53" s="65"/>
      <c r="F53" s="66"/>
      <c r="G53" s="14"/>
    </row>
    <row r="54" spans="4:7" ht="12">
      <c r="D54" s="63"/>
      <c r="E54" s="65"/>
      <c r="F54" s="66"/>
      <c r="G54" s="14"/>
    </row>
    <row r="55" spans="4:7" ht="12">
      <c r="D55" s="63"/>
      <c r="E55" s="65"/>
      <c r="F55" s="66"/>
      <c r="G55" s="14"/>
    </row>
    <row r="56" spans="4:7" ht="12">
      <c r="D56" s="63"/>
      <c r="E56" s="65"/>
      <c r="F56" s="66"/>
      <c r="G56" s="14"/>
    </row>
    <row r="57" spans="4:7" ht="12">
      <c r="D57" s="63"/>
      <c r="E57" s="65"/>
      <c r="F57" s="66"/>
      <c r="G57" s="14"/>
    </row>
    <row r="58" spans="4:7" ht="12">
      <c r="D58" s="63"/>
      <c r="E58" s="65"/>
      <c r="F58" s="66"/>
      <c r="G58" s="14"/>
    </row>
    <row r="59" spans="4:7" ht="12">
      <c r="D59" s="63"/>
      <c r="E59" s="65"/>
      <c r="F59" s="66"/>
      <c r="G59" s="14"/>
    </row>
    <row r="60" spans="4:7" ht="12">
      <c r="D60" s="63"/>
      <c r="E60" s="65"/>
      <c r="F60" s="66"/>
      <c r="G60" s="14"/>
    </row>
    <row r="61" spans="4:7" ht="12">
      <c r="D61" s="63"/>
      <c r="E61" s="65"/>
      <c r="F61" s="66"/>
      <c r="G61" s="14"/>
    </row>
    <row r="62" spans="4:7" ht="12">
      <c r="D62" s="63"/>
      <c r="E62" s="65"/>
      <c r="F62" s="66"/>
      <c r="G62" s="14"/>
    </row>
    <row r="63" spans="4:7" ht="12">
      <c r="D63" s="63"/>
      <c r="E63" s="65"/>
      <c r="F63" s="66"/>
      <c r="G63" s="14"/>
    </row>
    <row r="64" spans="4:7" ht="12">
      <c r="D64" s="63"/>
      <c r="E64" s="65"/>
      <c r="F64" s="66"/>
      <c r="G64" s="14"/>
    </row>
    <row r="65" spans="4:7" ht="12">
      <c r="D65" s="63"/>
      <c r="E65" s="65"/>
      <c r="F65" s="66"/>
      <c r="G65" s="14"/>
    </row>
    <row r="66" spans="4:7" ht="12">
      <c r="D66" s="63"/>
      <c r="E66" s="65"/>
      <c r="F66" s="66"/>
      <c r="G66" s="14"/>
    </row>
    <row r="67" spans="4:7" ht="12">
      <c r="D67" s="63"/>
      <c r="E67" s="65"/>
      <c r="F67" s="66"/>
      <c r="G67" s="14"/>
    </row>
    <row r="68" spans="4:7" ht="12">
      <c r="D68" s="63"/>
      <c r="E68" s="65"/>
      <c r="F68" s="66"/>
      <c r="G68" s="14"/>
    </row>
    <row r="69" spans="4:7" ht="12">
      <c r="D69" s="63"/>
      <c r="E69" s="65"/>
      <c r="F69" s="66"/>
      <c r="G69" s="14"/>
    </row>
    <row r="70" spans="4:7" ht="12">
      <c r="D70" s="63"/>
      <c r="E70" s="65"/>
      <c r="F70" s="66"/>
      <c r="G70" s="14"/>
    </row>
    <row r="71" spans="4:7" ht="12">
      <c r="D71" s="63"/>
      <c r="E71" s="65"/>
      <c r="F71" s="66"/>
      <c r="G71" s="14"/>
    </row>
    <row r="72" spans="4:7" ht="12">
      <c r="D72" s="63"/>
      <c r="E72" s="65"/>
      <c r="F72" s="66"/>
      <c r="G72" s="14"/>
    </row>
    <row r="73" spans="4:7" ht="12">
      <c r="D73" s="63"/>
      <c r="E73" s="65"/>
      <c r="F73" s="66"/>
      <c r="G73" s="14"/>
    </row>
    <row r="74" spans="4:7" ht="12">
      <c r="D74" s="63"/>
      <c r="E74" s="65"/>
      <c r="F74" s="66"/>
      <c r="G74" s="14"/>
    </row>
    <row r="75" spans="4:7" ht="12">
      <c r="D75" s="63"/>
      <c r="E75" s="65"/>
      <c r="F75" s="66"/>
      <c r="G75" s="14"/>
    </row>
    <row r="76" spans="4:7" ht="12">
      <c r="D76" s="63"/>
      <c r="E76" s="65"/>
      <c r="F76" s="66"/>
      <c r="G76" s="14"/>
    </row>
    <row r="77" spans="4:7" ht="12">
      <c r="D77" s="63"/>
      <c r="E77" s="65"/>
      <c r="F77" s="66"/>
      <c r="G77" s="14"/>
    </row>
    <row r="78" spans="4:7" ht="12">
      <c r="D78" s="63"/>
      <c r="E78" s="65"/>
      <c r="F78" s="66"/>
      <c r="G78" s="14"/>
    </row>
    <row r="79" spans="4:7" ht="12">
      <c r="D79" s="63"/>
      <c r="E79" s="65"/>
      <c r="F79" s="66"/>
      <c r="G79" s="14"/>
    </row>
    <row r="80" spans="4:7" ht="12">
      <c r="D80" s="63"/>
      <c r="E80" s="65"/>
      <c r="F80" s="66"/>
      <c r="G80" s="14"/>
    </row>
    <row r="81" spans="4:7" ht="12">
      <c r="D81" s="63"/>
      <c r="E81" s="65"/>
      <c r="F81" s="66"/>
      <c r="G81" s="14"/>
    </row>
    <row r="82" spans="4:7" ht="12">
      <c r="D82" s="63"/>
      <c r="E82" s="65"/>
      <c r="F82" s="66"/>
      <c r="G82" s="14"/>
    </row>
    <row r="83" spans="4:7" ht="12">
      <c r="D83" s="63"/>
      <c r="E83" s="65"/>
      <c r="F83" s="66"/>
      <c r="G83" s="14"/>
    </row>
    <row r="84" spans="4:7" ht="12">
      <c r="D84" s="63"/>
      <c r="E84" s="65"/>
      <c r="F84" s="66"/>
      <c r="G84" s="14"/>
    </row>
    <row r="85" spans="4:7" ht="12">
      <c r="D85" s="63"/>
      <c r="E85" s="65"/>
      <c r="F85" s="66"/>
      <c r="G85" s="14"/>
    </row>
    <row r="86" spans="4:7" ht="12">
      <c r="D86" s="63"/>
      <c r="E86" s="65"/>
      <c r="F86" s="66"/>
      <c r="G86" s="14"/>
    </row>
    <row r="87" spans="4:7" ht="12">
      <c r="D87" s="63"/>
      <c r="E87" s="65"/>
      <c r="F87" s="66"/>
      <c r="G87" s="14"/>
    </row>
    <row r="88" spans="4:7" ht="12">
      <c r="D88" s="63"/>
      <c r="E88" s="65"/>
      <c r="F88" s="66"/>
      <c r="G88" s="14"/>
    </row>
    <row r="89" spans="4:7" ht="12">
      <c r="D89" s="63"/>
      <c r="E89" s="65"/>
      <c r="F89" s="66"/>
      <c r="G89" s="14"/>
    </row>
    <row r="90" spans="4:7" ht="12">
      <c r="D90" s="63"/>
      <c r="E90" s="65"/>
      <c r="F90" s="66"/>
      <c r="G90" s="14"/>
    </row>
    <row r="91" spans="4:7" ht="12">
      <c r="D91" s="63"/>
      <c r="E91" s="65"/>
      <c r="F91" s="66"/>
      <c r="G91" s="14"/>
    </row>
    <row r="92" spans="4:7" ht="12">
      <c r="D92" s="63"/>
      <c r="E92" s="65"/>
      <c r="F92" s="66"/>
      <c r="G92" s="14"/>
    </row>
    <row r="93" spans="4:7" ht="12">
      <c r="D93" s="63"/>
      <c r="E93" s="65"/>
      <c r="F93" s="66"/>
      <c r="G93" s="14"/>
    </row>
    <row r="94" spans="4:7" ht="12">
      <c r="D94" s="63"/>
      <c r="E94" s="65"/>
      <c r="F94" s="66"/>
      <c r="G94" s="14"/>
    </row>
    <row r="95" spans="4:7" ht="12">
      <c r="D95" s="63"/>
      <c r="E95" s="65"/>
      <c r="F95" s="66"/>
      <c r="G95" s="14"/>
    </row>
    <row r="96" spans="4:7" ht="12">
      <c r="D96" s="63"/>
      <c r="E96" s="65"/>
      <c r="F96" s="66"/>
      <c r="G96" s="14"/>
    </row>
    <row r="97" spans="4:7" ht="12">
      <c r="D97" s="63"/>
      <c r="E97" s="65"/>
      <c r="F97" s="66"/>
      <c r="G97" s="14"/>
    </row>
    <row r="98" spans="4:7" ht="12">
      <c r="D98" s="63"/>
      <c r="E98" s="65"/>
      <c r="F98" s="66"/>
      <c r="G98" s="14"/>
    </row>
    <row r="99" spans="4:7" ht="12">
      <c r="D99" s="63"/>
      <c r="E99" s="65"/>
      <c r="F99" s="66"/>
      <c r="G99" s="14"/>
    </row>
    <row r="100" spans="4:7" ht="12">
      <c r="D100" s="63"/>
      <c r="E100" s="65"/>
      <c r="F100" s="66"/>
      <c r="G100" s="14"/>
    </row>
    <row r="101" spans="4:7" ht="12">
      <c r="D101" s="63"/>
      <c r="E101" s="65"/>
      <c r="F101" s="66"/>
      <c r="G101" s="14"/>
    </row>
    <row r="102" spans="4:7" ht="12">
      <c r="D102" s="63"/>
      <c r="E102" s="65"/>
      <c r="F102" s="66"/>
      <c r="G102" s="14"/>
    </row>
    <row r="103" spans="4:7" ht="12">
      <c r="D103" s="63"/>
      <c r="E103" s="65"/>
      <c r="F103" s="66"/>
      <c r="G103" s="14"/>
    </row>
    <row r="104" spans="4:7" ht="12">
      <c r="D104" s="63"/>
      <c r="E104" s="65"/>
      <c r="F104" s="66"/>
      <c r="G104" s="14"/>
    </row>
    <row r="105" spans="4:7" ht="12">
      <c r="D105" s="63"/>
      <c r="E105" s="65"/>
      <c r="F105" s="66"/>
      <c r="G105" s="14"/>
    </row>
    <row r="106" spans="4:7" ht="12">
      <c r="D106" s="63"/>
      <c r="E106" s="65"/>
      <c r="F106" s="66"/>
      <c r="G106" s="14"/>
    </row>
    <row r="107" spans="4:7" ht="12">
      <c r="D107" s="63"/>
      <c r="E107" s="65"/>
      <c r="F107" s="66"/>
      <c r="G107" s="14"/>
    </row>
    <row r="108" spans="4:7" ht="12">
      <c r="D108" s="63"/>
      <c r="E108" s="65"/>
      <c r="F108" s="66"/>
      <c r="G108" s="14"/>
    </row>
    <row r="109" spans="4:7" ht="12">
      <c r="D109" s="63"/>
      <c r="E109" s="65"/>
      <c r="F109" s="66"/>
      <c r="G109" s="14"/>
    </row>
    <row r="110" spans="4:7" ht="12">
      <c r="D110" s="63"/>
      <c r="E110" s="65"/>
      <c r="F110" s="66"/>
      <c r="G110" s="14"/>
    </row>
    <row r="111" spans="4:7" ht="12">
      <c r="D111" s="63"/>
      <c r="E111" s="65"/>
      <c r="F111" s="66"/>
      <c r="G111" s="14"/>
    </row>
    <row r="112" spans="4:7" ht="12">
      <c r="D112" s="63"/>
      <c r="E112" s="65"/>
      <c r="F112" s="66"/>
      <c r="G112" s="14"/>
    </row>
    <row r="113" spans="4:7" ht="12">
      <c r="D113" s="63"/>
      <c r="E113" s="65"/>
      <c r="F113" s="66"/>
      <c r="G113" s="14"/>
    </row>
    <row r="114" spans="4:7" ht="12">
      <c r="D114" s="63"/>
      <c r="E114" s="65"/>
      <c r="F114" s="66"/>
      <c r="G114" s="14"/>
    </row>
    <row r="115" spans="4:7" ht="12">
      <c r="D115" s="63"/>
      <c r="E115" s="65"/>
      <c r="F115" s="66"/>
      <c r="G115" s="14"/>
    </row>
    <row r="116" spans="4:7" ht="12">
      <c r="D116" s="63"/>
      <c r="E116" s="65"/>
      <c r="F116" s="66"/>
      <c r="G116" s="14"/>
    </row>
    <row r="117" spans="4:7" ht="12">
      <c r="D117" s="63"/>
      <c r="E117" s="65"/>
      <c r="F117" s="66"/>
      <c r="G117" s="14"/>
    </row>
    <row r="118" spans="4:7" ht="12">
      <c r="D118" s="63"/>
      <c r="E118" s="65"/>
      <c r="F118" s="66"/>
      <c r="G118" s="14"/>
    </row>
    <row r="119" spans="4:7" ht="12">
      <c r="D119" s="63"/>
      <c r="E119" s="65"/>
      <c r="F119" s="66"/>
      <c r="G119" s="14"/>
    </row>
    <row r="120" spans="4:7" ht="12">
      <c r="D120" s="63"/>
      <c r="E120" s="65"/>
      <c r="F120" s="66"/>
      <c r="G120" s="14"/>
    </row>
    <row r="121" spans="4:7" ht="12">
      <c r="D121" s="63"/>
      <c r="E121" s="65"/>
      <c r="F121" s="66"/>
      <c r="G121" s="14"/>
    </row>
    <row r="122" spans="4:7" ht="12">
      <c r="D122" s="63"/>
      <c r="E122" s="65"/>
      <c r="F122" s="66"/>
      <c r="G122" s="14"/>
    </row>
    <row r="123" spans="4:7" ht="12">
      <c r="D123" s="63"/>
      <c r="E123" s="65"/>
      <c r="F123" s="66"/>
      <c r="G123" s="14"/>
    </row>
    <row r="124" spans="4:7" ht="12">
      <c r="D124" s="63"/>
      <c r="E124" s="65"/>
      <c r="F124" s="66"/>
      <c r="G124" s="14"/>
    </row>
    <row r="125" spans="4:7" ht="12">
      <c r="D125" s="63"/>
      <c r="E125" s="65"/>
      <c r="F125" s="66"/>
      <c r="G125" s="14"/>
    </row>
    <row r="126" spans="4:7" ht="12">
      <c r="D126" s="63"/>
      <c r="E126" s="65"/>
      <c r="F126" s="66"/>
      <c r="G126" s="14"/>
    </row>
    <row r="127" spans="4:7" ht="12">
      <c r="D127" s="63"/>
      <c r="E127" s="65"/>
      <c r="F127" s="66"/>
      <c r="G127" s="14"/>
    </row>
    <row r="128" spans="4:7" ht="12">
      <c r="D128" s="63"/>
      <c r="E128" s="65"/>
      <c r="F128" s="66"/>
      <c r="G128" s="14"/>
    </row>
    <row r="129" spans="4:7" ht="12">
      <c r="D129" s="63"/>
      <c r="E129" s="65"/>
      <c r="F129" s="66"/>
      <c r="G129" s="14"/>
    </row>
    <row r="130" spans="4:7" ht="12">
      <c r="D130" s="63"/>
      <c r="E130" s="65"/>
      <c r="F130" s="66"/>
      <c r="G130" s="14"/>
    </row>
    <row r="131" spans="4:7" ht="12">
      <c r="D131" s="63"/>
      <c r="E131" s="65"/>
      <c r="F131" s="66"/>
      <c r="G131" s="14"/>
    </row>
    <row r="132" spans="4:7" ht="12">
      <c r="D132" s="63"/>
      <c r="E132" s="65"/>
      <c r="F132" s="66"/>
      <c r="G132" s="14"/>
    </row>
    <row r="133" spans="4:7" ht="12">
      <c r="D133" s="63"/>
      <c r="E133" s="65"/>
      <c r="F133" s="66"/>
      <c r="G133" s="14"/>
    </row>
    <row r="134" spans="4:7" ht="12">
      <c r="D134" s="63"/>
      <c r="E134" s="65"/>
      <c r="F134" s="66"/>
      <c r="G134" s="14"/>
    </row>
    <row r="135" spans="4:7" ht="12">
      <c r="D135" s="63"/>
      <c r="E135" s="65"/>
      <c r="F135" s="66"/>
      <c r="G135" s="14"/>
    </row>
    <row r="136" spans="4:7" ht="12">
      <c r="D136" s="63"/>
      <c r="E136" s="65"/>
      <c r="F136" s="66"/>
      <c r="G136" s="14"/>
    </row>
    <row r="137" spans="4:7" ht="12">
      <c r="D137" s="63"/>
      <c r="E137" s="65"/>
      <c r="F137" s="66"/>
      <c r="G137" s="14"/>
    </row>
    <row r="138" spans="4:7" ht="12">
      <c r="D138" s="63"/>
      <c r="E138" s="65"/>
      <c r="F138" s="66"/>
      <c r="G138" s="14"/>
    </row>
    <row r="139" spans="4:7" ht="12">
      <c r="D139" s="63"/>
      <c r="E139" s="65"/>
      <c r="F139" s="66"/>
      <c r="G139" s="14"/>
    </row>
    <row r="140" spans="4:7" ht="12">
      <c r="D140" s="63"/>
      <c r="E140" s="65"/>
      <c r="F140" s="66"/>
      <c r="G140" s="14"/>
    </row>
    <row r="141" spans="4:7" ht="12">
      <c r="D141" s="63"/>
      <c r="E141" s="65"/>
      <c r="F141" s="66"/>
      <c r="G141" s="14"/>
    </row>
    <row r="142" spans="4:7" ht="12">
      <c r="D142" s="63"/>
      <c r="E142" s="65"/>
      <c r="F142" s="66"/>
      <c r="G142" s="14"/>
    </row>
    <row r="143" spans="4:7" ht="12">
      <c r="D143" s="63"/>
      <c r="E143" s="65"/>
      <c r="F143" s="66"/>
      <c r="G143" s="14"/>
    </row>
    <row r="144" spans="4:7" ht="12">
      <c r="D144" s="63"/>
      <c r="E144" s="65"/>
      <c r="F144" s="66"/>
      <c r="G144" s="14"/>
    </row>
    <row r="145" spans="4:7" ht="12">
      <c r="D145" s="63"/>
      <c r="E145" s="65"/>
      <c r="F145" s="66"/>
      <c r="G145" s="14"/>
    </row>
    <row r="146" spans="4:7" ht="12">
      <c r="D146" s="63"/>
      <c r="E146" s="65"/>
      <c r="F146" s="66"/>
      <c r="G146" s="14"/>
    </row>
    <row r="147" spans="4:7" ht="12">
      <c r="D147" s="63"/>
      <c r="E147" s="65"/>
      <c r="F147" s="66"/>
      <c r="G147" s="14"/>
    </row>
    <row r="148" spans="4:7" ht="12">
      <c r="D148" s="63"/>
      <c r="E148" s="65"/>
      <c r="F148" s="66"/>
      <c r="G148" s="14"/>
    </row>
    <row r="149" spans="4:7" ht="12">
      <c r="D149" s="63"/>
      <c r="E149" s="65"/>
      <c r="F149" s="66"/>
      <c r="G149" s="14"/>
    </row>
    <row r="150" spans="4:7" ht="12">
      <c r="D150" s="63"/>
      <c r="E150" s="65"/>
      <c r="F150" s="66"/>
      <c r="G150" s="14"/>
    </row>
    <row r="151" spans="4:7" ht="12">
      <c r="D151" s="63"/>
      <c r="E151" s="65"/>
      <c r="F151" s="66"/>
      <c r="G151" s="14"/>
    </row>
    <row r="152" spans="4:7" ht="12">
      <c r="D152" s="63"/>
      <c r="E152" s="65"/>
      <c r="F152" s="66"/>
      <c r="G152" s="14"/>
    </row>
    <row r="153" spans="4:7" ht="12">
      <c r="D153" s="63"/>
      <c r="E153" s="65"/>
      <c r="F153" s="66"/>
      <c r="G153" s="14"/>
    </row>
    <row r="154" spans="4:7" ht="12">
      <c r="D154" s="63"/>
      <c r="E154" s="65"/>
      <c r="F154" s="66"/>
      <c r="G154" s="14"/>
    </row>
    <row r="155" spans="4:7" ht="12">
      <c r="D155" s="63"/>
      <c r="E155" s="65"/>
      <c r="F155" s="66"/>
      <c r="G155" s="14"/>
    </row>
    <row r="156" spans="4:7" ht="12">
      <c r="D156" s="63"/>
      <c r="E156" s="65"/>
      <c r="F156" s="66"/>
      <c r="G156" s="14"/>
    </row>
    <row r="157" spans="4:7" ht="12">
      <c r="D157" s="63"/>
      <c r="E157" s="65"/>
      <c r="F157" s="66"/>
      <c r="G157" s="14"/>
    </row>
    <row r="158" spans="4:7" ht="12">
      <c r="D158" s="63"/>
      <c r="E158" s="65"/>
      <c r="F158" s="66"/>
      <c r="G158" s="14"/>
    </row>
    <row r="159" spans="4:7" ht="12">
      <c r="D159" s="63"/>
      <c r="E159" s="65"/>
      <c r="F159" s="66"/>
      <c r="G159" s="14"/>
    </row>
    <row r="160" spans="4:7" ht="12">
      <c r="D160" s="63"/>
      <c r="E160" s="65"/>
      <c r="F160" s="66"/>
      <c r="G160" s="14"/>
    </row>
    <row r="161" spans="4:7" ht="12">
      <c r="D161" s="63"/>
      <c r="E161" s="65"/>
      <c r="F161" s="66"/>
      <c r="G161" s="14"/>
    </row>
    <row r="162" spans="4:7" ht="12">
      <c r="D162" s="63"/>
      <c r="E162" s="65"/>
      <c r="F162" s="66"/>
      <c r="G162" s="14"/>
    </row>
    <row r="163" spans="4:7" ht="12">
      <c r="D163" s="63"/>
      <c r="E163" s="65"/>
      <c r="F163" s="66"/>
      <c r="G163" s="14"/>
    </row>
    <row r="164" spans="4:7" ht="12">
      <c r="D164" s="63"/>
      <c r="E164" s="65"/>
      <c r="F164" s="66"/>
      <c r="G164" s="14"/>
    </row>
    <row r="165" spans="4:7" ht="12">
      <c r="D165" s="63"/>
      <c r="E165" s="65"/>
      <c r="F165" s="66"/>
      <c r="G165" s="14"/>
    </row>
    <row r="166" spans="4:7" ht="12">
      <c r="D166" s="63"/>
      <c r="E166" s="65"/>
      <c r="F166" s="66"/>
      <c r="G166" s="14"/>
    </row>
    <row r="167" spans="4:7" ht="12">
      <c r="D167" s="63"/>
      <c r="E167" s="65"/>
      <c r="F167" s="66"/>
      <c r="G167" s="14"/>
    </row>
    <row r="168" spans="4:7" ht="12">
      <c r="D168" s="63"/>
      <c r="E168" s="65"/>
      <c r="F168" s="66"/>
      <c r="G168" s="14"/>
    </row>
    <row r="169" spans="4:7" ht="12">
      <c r="D169" s="63"/>
      <c r="E169" s="65"/>
      <c r="F169" s="66"/>
      <c r="G169" s="14"/>
    </row>
    <row r="170" spans="4:7" ht="12">
      <c r="D170" s="63"/>
      <c r="E170" s="65"/>
      <c r="F170" s="66"/>
      <c r="G170" s="14"/>
    </row>
    <row r="171" spans="4:7" ht="12">
      <c r="D171" s="63"/>
      <c r="E171" s="65"/>
      <c r="F171" s="66"/>
      <c r="G171" s="14"/>
    </row>
    <row r="172" spans="4:7" ht="12">
      <c r="D172" s="63"/>
      <c r="E172" s="65"/>
      <c r="F172" s="66"/>
      <c r="G172" s="14"/>
    </row>
    <row r="173" spans="4:7" ht="12">
      <c r="D173" s="63"/>
      <c r="E173" s="65"/>
      <c r="F173" s="66"/>
      <c r="G173" s="14"/>
    </row>
    <row r="174" spans="4:7" ht="12">
      <c r="D174" s="63"/>
      <c r="E174" s="65"/>
      <c r="F174" s="66"/>
      <c r="G174" s="14"/>
    </row>
    <row r="175" spans="4:7" ht="12">
      <c r="D175" s="63"/>
      <c r="E175" s="65"/>
      <c r="F175" s="66"/>
      <c r="G175" s="14"/>
    </row>
    <row r="176" spans="4:7" ht="12">
      <c r="D176" s="63"/>
      <c r="E176" s="65"/>
      <c r="F176" s="66"/>
      <c r="G176" s="14"/>
    </row>
    <row r="177" spans="4:7" ht="12">
      <c r="D177" s="63"/>
      <c r="E177" s="65"/>
      <c r="F177" s="66"/>
      <c r="G177" s="14"/>
    </row>
    <row r="178" spans="4:7" ht="12">
      <c r="D178" s="63"/>
      <c r="E178" s="65"/>
      <c r="F178" s="66"/>
      <c r="G178" s="14"/>
    </row>
    <row r="179" spans="4:7" ht="12">
      <c r="D179" s="63"/>
      <c r="E179" s="65"/>
      <c r="F179" s="66"/>
      <c r="G179" s="14"/>
    </row>
    <row r="180" spans="4:7" ht="12">
      <c r="D180" s="63"/>
      <c r="E180" s="65"/>
      <c r="F180" s="66"/>
      <c r="G180" s="14"/>
    </row>
    <row r="181" spans="4:7" ht="12">
      <c r="D181" s="63"/>
      <c r="E181" s="65"/>
      <c r="F181" s="66"/>
      <c r="G181" s="14"/>
    </row>
    <row r="182" spans="4:7" ht="12">
      <c r="D182" s="63"/>
      <c r="E182" s="65"/>
      <c r="F182" s="66"/>
      <c r="G182" s="14"/>
    </row>
    <row r="183" spans="4:7" ht="12">
      <c r="D183" s="63"/>
      <c r="E183" s="65"/>
      <c r="F183" s="66"/>
      <c r="G183" s="14"/>
    </row>
    <row r="184" spans="4:7" ht="12">
      <c r="D184" s="63"/>
      <c r="E184" s="65"/>
      <c r="F184" s="66"/>
      <c r="G184" s="14"/>
    </row>
    <row r="185" spans="4:7" ht="12">
      <c r="D185" s="63"/>
      <c r="E185" s="65"/>
      <c r="F185" s="66"/>
      <c r="G185" s="14"/>
    </row>
    <row r="186" spans="4:7" ht="12">
      <c r="D186" s="63"/>
      <c r="E186" s="65"/>
      <c r="F186" s="66"/>
      <c r="G186" s="14"/>
    </row>
    <row r="187" spans="4:7" ht="12">
      <c r="D187" s="63"/>
      <c r="E187" s="65"/>
      <c r="F187" s="66"/>
      <c r="G187" s="14"/>
    </row>
    <row r="188" spans="4:7" ht="12">
      <c r="D188" s="63"/>
      <c r="E188" s="65"/>
      <c r="F188" s="66"/>
      <c r="G188" s="14"/>
    </row>
    <row r="189" spans="4:7" ht="12">
      <c r="D189" s="63"/>
      <c r="E189" s="65"/>
      <c r="F189" s="66"/>
      <c r="G189" s="14"/>
    </row>
    <row r="190" spans="4:7" ht="12">
      <c r="D190" s="63"/>
      <c r="E190" s="65"/>
      <c r="F190" s="66"/>
      <c r="G190" s="14"/>
    </row>
    <row r="191" spans="4:7" ht="12">
      <c r="D191" s="63"/>
      <c r="E191" s="65"/>
      <c r="F191" s="66"/>
      <c r="G191" s="14"/>
    </row>
    <row r="192" spans="4:7" ht="12">
      <c r="D192" s="63"/>
      <c r="E192" s="65"/>
      <c r="F192" s="66"/>
      <c r="G192" s="14"/>
    </row>
  </sheetData>
  <sheetProtection password="C6D1" sheet="1" formatCells="0" formatColumns="0" formatRows="0"/>
  <mergeCells count="3">
    <mergeCell ref="A1:F1"/>
    <mergeCell ref="A2:F2"/>
    <mergeCell ref="A33:E33"/>
  </mergeCells>
  <dataValidations count="2">
    <dataValidation allowBlank="1" showInputMessage="1" showErrorMessage="1" imeMode="on" sqref="B4"/>
    <dataValidation allowBlank="1" showInputMessage="1" showErrorMessage="1" imeMode="off" sqref="A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F0"/>
  </sheetPr>
  <dimension ref="A1:E17"/>
  <sheetViews>
    <sheetView showGridLines="0" showZeros="0" view="pageBreakPreview" zoomScaleSheetLayoutView="100" zoomScalePageLayoutView="0" workbookViewId="0" topLeftCell="A1">
      <selection activeCell="C5" sqref="C5"/>
    </sheetView>
  </sheetViews>
  <sheetFormatPr defaultColWidth="9.00390625" defaultRowHeight="24.75" customHeight="1"/>
  <cols>
    <col min="1" max="1" width="8.625" style="27" customWidth="1"/>
    <col min="2" max="2" width="9.625" style="27" customWidth="1"/>
    <col min="3" max="3" width="35.375" style="27" customWidth="1"/>
    <col min="4" max="4" width="20.625" style="27" customWidth="1"/>
    <col min="5" max="16384" width="9.00390625" style="27" customWidth="1"/>
  </cols>
  <sheetData>
    <row r="1" spans="1:4" ht="35.25" customHeight="1">
      <c r="A1" s="94" t="s">
        <v>69</v>
      </c>
      <c r="B1" s="94"/>
      <c r="C1" s="94"/>
      <c r="D1" s="94"/>
    </row>
    <row r="2" ht="22.5" customHeight="1"/>
    <row r="3" spans="1:5" s="26" customFormat="1" ht="20.25" customHeight="1">
      <c r="A3" s="83" t="s">
        <v>254</v>
      </c>
      <c r="B3" s="1"/>
      <c r="C3" s="12" t="s">
        <v>275</v>
      </c>
      <c r="D3" s="13" t="s">
        <v>75</v>
      </c>
      <c r="E3" s="13"/>
    </row>
    <row r="4" spans="1:4" ht="34.5" customHeight="1">
      <c r="A4" s="72" t="s">
        <v>76</v>
      </c>
      <c r="B4" s="72" t="s">
        <v>77</v>
      </c>
      <c r="C4" s="72" t="s">
        <v>70</v>
      </c>
      <c r="D4" s="72" t="s">
        <v>71</v>
      </c>
    </row>
    <row r="5" spans="1:4" s="29" customFormat="1" ht="34.5" customHeight="1">
      <c r="A5" s="28">
        <v>1</v>
      </c>
      <c r="B5" s="28">
        <v>100</v>
      </c>
      <c r="C5" s="28" t="s">
        <v>78</v>
      </c>
      <c r="D5" s="5">
        <f>'100章-K41+000-K62+071'!F23</f>
        <v>0</v>
      </c>
    </row>
    <row r="6" spans="1:4" s="29" customFormat="1" ht="34.5" customHeight="1">
      <c r="A6" s="28">
        <v>2</v>
      </c>
      <c r="B6" s="28">
        <v>200</v>
      </c>
      <c r="C6" s="75" t="s">
        <v>87</v>
      </c>
      <c r="D6" s="5">
        <f>'200章-K41+000-K62+071'!F34</f>
        <v>0</v>
      </c>
    </row>
    <row r="7" spans="1:4" s="29" customFormat="1" ht="34.5" customHeight="1">
      <c r="A7" s="28">
        <v>3</v>
      </c>
      <c r="B7" s="28">
        <v>300</v>
      </c>
      <c r="C7" s="75" t="s">
        <v>88</v>
      </c>
      <c r="D7" s="5">
        <f>'300章-K41+000-K62+071'!F33</f>
        <v>0</v>
      </c>
    </row>
    <row r="8" spans="1:4" s="29" customFormat="1" ht="34.5" customHeight="1">
      <c r="A8" s="28">
        <v>4</v>
      </c>
      <c r="B8" s="28">
        <v>400</v>
      </c>
      <c r="C8" s="75" t="s">
        <v>79</v>
      </c>
      <c r="D8" s="5">
        <f>'400章-K41+000-K62+071'!F14</f>
        <v>0</v>
      </c>
    </row>
    <row r="9" spans="1:4" s="29" customFormat="1" ht="34.5" customHeight="1">
      <c r="A9" s="28">
        <v>5</v>
      </c>
      <c r="B9" s="28">
        <v>500</v>
      </c>
      <c r="C9" s="28" t="s">
        <v>80</v>
      </c>
      <c r="D9" s="5">
        <v>0</v>
      </c>
    </row>
    <row r="10" spans="1:4" s="29" customFormat="1" ht="34.5" customHeight="1">
      <c r="A10" s="28">
        <v>6</v>
      </c>
      <c r="B10" s="28">
        <v>600</v>
      </c>
      <c r="C10" s="75" t="s">
        <v>86</v>
      </c>
      <c r="D10" s="5">
        <f>'600章-K41+000-K62+071'!F33</f>
        <v>0</v>
      </c>
    </row>
    <row r="11" spans="1:4" s="29" customFormat="1" ht="34.5" customHeight="1">
      <c r="A11" s="28">
        <v>7</v>
      </c>
      <c r="B11" s="28">
        <v>700</v>
      </c>
      <c r="C11" s="28" t="s">
        <v>81</v>
      </c>
      <c r="D11" s="5">
        <v>0</v>
      </c>
    </row>
    <row r="12" spans="1:4" s="29" customFormat="1" ht="34.5" customHeight="1">
      <c r="A12" s="28">
        <v>8</v>
      </c>
      <c r="B12" s="93" t="s">
        <v>72</v>
      </c>
      <c r="C12" s="93"/>
      <c r="D12" s="5">
        <f>IF(D5=0,0,SUM(D5:D11))</f>
        <v>0</v>
      </c>
    </row>
    <row r="13" spans="1:4" s="29" customFormat="1" ht="34.5" customHeight="1">
      <c r="A13" s="28">
        <v>9</v>
      </c>
      <c r="B13" s="95" t="s">
        <v>82</v>
      </c>
      <c r="C13" s="93"/>
      <c r="D13" s="5">
        <v>0</v>
      </c>
    </row>
    <row r="14" spans="1:4" s="29" customFormat="1" ht="34.5" customHeight="1">
      <c r="A14" s="28">
        <v>10</v>
      </c>
      <c r="B14" s="95" t="s">
        <v>73</v>
      </c>
      <c r="C14" s="93"/>
      <c r="D14" s="5">
        <f>IF(D12=0,0,D12-D13)</f>
        <v>0</v>
      </c>
    </row>
    <row r="15" spans="1:4" s="29" customFormat="1" ht="34.5" customHeight="1">
      <c r="A15" s="28">
        <v>11</v>
      </c>
      <c r="B15" s="93" t="s">
        <v>83</v>
      </c>
      <c r="C15" s="93"/>
      <c r="D15" s="30">
        <v>0</v>
      </c>
    </row>
    <row r="16" spans="1:4" s="29" customFormat="1" ht="34.5" customHeight="1">
      <c r="A16" s="28">
        <v>12</v>
      </c>
      <c r="B16" s="93" t="s">
        <v>262</v>
      </c>
      <c r="C16" s="93"/>
      <c r="D16" s="5">
        <v>0</v>
      </c>
    </row>
    <row r="17" spans="1:4" s="29" customFormat="1" ht="34.5" customHeight="1">
      <c r="A17" s="28">
        <v>13</v>
      </c>
      <c r="B17" s="93" t="s">
        <v>74</v>
      </c>
      <c r="C17" s="93"/>
      <c r="D17" s="5">
        <f>IF(D12=0,0,D12+D15+D16)</f>
        <v>0</v>
      </c>
    </row>
  </sheetData>
  <sheetProtection password="C6D1" sheet="1" formatCells="0" formatColumns="0" formatRows="0"/>
  <mergeCells count="7">
    <mergeCell ref="B17:C17"/>
    <mergeCell ref="A1:D1"/>
    <mergeCell ref="B12:C12"/>
    <mergeCell ref="B13:C13"/>
    <mergeCell ref="B14:C14"/>
    <mergeCell ref="B15:C15"/>
    <mergeCell ref="B16:C16"/>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28"/>
  <sheetViews>
    <sheetView showGridLines="0" view="pageBreakPreview" zoomScaleSheetLayoutView="100" zoomScalePageLayoutView="0" workbookViewId="0" topLeftCell="A13">
      <selection activeCell="A21" sqref="A21"/>
    </sheetView>
  </sheetViews>
  <sheetFormatPr defaultColWidth="9.00390625" defaultRowHeight="14.25"/>
  <cols>
    <col min="1" max="1" width="75.125" style="36" customWidth="1"/>
    <col min="2" max="2" width="0.875" style="36" customWidth="1"/>
    <col min="3" max="52" width="9.00390625" style="37" customWidth="1"/>
    <col min="53" max="16384" width="9.00390625" style="36" customWidth="1"/>
  </cols>
  <sheetData>
    <row r="1" ht="42" customHeight="1">
      <c r="A1" s="35" t="s">
        <v>10</v>
      </c>
    </row>
    <row r="2" ht="39.75" customHeight="1">
      <c r="A2" s="38" t="s">
        <v>11</v>
      </c>
    </row>
    <row r="3" ht="72">
      <c r="A3" s="39" t="s">
        <v>12</v>
      </c>
    </row>
    <row r="4" ht="43.5">
      <c r="A4" s="36" t="s">
        <v>13</v>
      </c>
    </row>
    <row r="5" spans="1:3" ht="87">
      <c r="A5" s="91" t="s">
        <v>261</v>
      </c>
      <c r="C5" s="73"/>
    </row>
    <row r="6" ht="72">
      <c r="A6" s="36" t="s">
        <v>14</v>
      </c>
    </row>
    <row r="7" ht="43.5">
      <c r="A7" s="36" t="s">
        <v>15</v>
      </c>
    </row>
    <row r="8" ht="43.5">
      <c r="A8" s="36" t="s">
        <v>16</v>
      </c>
    </row>
    <row r="9" ht="43.5">
      <c r="A9" s="36" t="s">
        <v>17</v>
      </c>
    </row>
    <row r="10" ht="39.75" customHeight="1">
      <c r="A10" s="38" t="s">
        <v>18</v>
      </c>
    </row>
    <row r="11" ht="43.5">
      <c r="A11" s="36" t="s">
        <v>84</v>
      </c>
    </row>
    <row r="12" ht="57.75">
      <c r="A12" s="36" t="s">
        <v>19</v>
      </c>
    </row>
    <row r="13" ht="57.75">
      <c r="A13" s="36" t="s">
        <v>20</v>
      </c>
    </row>
    <row r="14" ht="57.75">
      <c r="A14" s="36" t="s">
        <v>21</v>
      </c>
    </row>
    <row r="15" ht="43.5">
      <c r="A15" s="36" t="s">
        <v>22</v>
      </c>
    </row>
    <row r="16" ht="30.75">
      <c r="A16" s="36" t="s">
        <v>23</v>
      </c>
    </row>
    <row r="17" ht="30.75">
      <c r="A17" s="36" t="s">
        <v>271</v>
      </c>
    </row>
    <row r="18" spans="1:52" s="41" customFormat="1" ht="39.75" customHeight="1">
      <c r="A18" s="40" t="s">
        <v>24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41" customFormat="1" ht="39.75" customHeight="1">
      <c r="A19" s="40" t="s">
        <v>25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1:52" s="45" customFormat="1" ht="102.75">
      <c r="A20" s="92" t="s">
        <v>263</v>
      </c>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row>
    <row r="21" spans="1:52" s="43" customFormat="1" ht="146.25">
      <c r="A21" s="47" t="s">
        <v>257</v>
      </c>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row>
    <row r="22" spans="1:52" s="41" customFormat="1" ht="43.5">
      <c r="A22" s="86" t="s">
        <v>264</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row>
    <row r="23" ht="43.5">
      <c r="A23" s="86" t="s">
        <v>265</v>
      </c>
    </row>
    <row r="24" ht="45">
      <c r="A24" s="85" t="s">
        <v>266</v>
      </c>
    </row>
    <row r="25" ht="45">
      <c r="A25" s="85" t="s">
        <v>270</v>
      </c>
    </row>
    <row r="26" ht="30.75">
      <c r="A26" s="86" t="s">
        <v>267</v>
      </c>
    </row>
    <row r="27" ht="43.5">
      <c r="A27" s="86" t="s">
        <v>268</v>
      </c>
    </row>
    <row r="28" ht="43.5">
      <c r="A28" s="86" t="s">
        <v>269</v>
      </c>
    </row>
  </sheetData>
  <sheetProtection password="C6D1" sheet="1" formatCells="0" formatColumns="0" formatRows="0"/>
  <printOptions horizontalCentered="1"/>
  <pageMargins left="0.984251968503937" right="0.98425196850393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17"/>
  <sheetViews>
    <sheetView showGridLines="0" showZeros="0" tabSelected="1" view="pageBreakPreview" zoomScaleSheetLayoutView="100" zoomScalePageLayoutView="0" workbookViewId="0" topLeftCell="A1">
      <selection activeCell="C5" sqref="C5"/>
    </sheetView>
  </sheetViews>
  <sheetFormatPr defaultColWidth="9.00390625" defaultRowHeight="24.75" customHeight="1"/>
  <cols>
    <col min="1" max="1" width="8.625" style="27" customWidth="1"/>
    <col min="2" max="2" width="9.625" style="27" customWidth="1"/>
    <col min="3" max="3" width="35.375" style="27" customWidth="1"/>
    <col min="4" max="4" width="20.625" style="27" customWidth="1"/>
    <col min="5" max="16384" width="9.00390625" style="27" customWidth="1"/>
  </cols>
  <sheetData>
    <row r="1" spans="1:4" ht="35.25" customHeight="1">
      <c r="A1" s="94" t="s">
        <v>69</v>
      </c>
      <c r="B1" s="94"/>
      <c r="C1" s="94"/>
      <c r="D1" s="94"/>
    </row>
    <row r="2" ht="22.5" customHeight="1"/>
    <row r="3" spans="1:5" s="26" customFormat="1" ht="20.25" customHeight="1">
      <c r="A3" s="83" t="s">
        <v>254</v>
      </c>
      <c r="B3" s="1"/>
      <c r="C3" s="12"/>
      <c r="D3" s="13" t="s">
        <v>75</v>
      </c>
      <c r="E3" s="13"/>
    </row>
    <row r="4" spans="1:4" ht="34.5" customHeight="1">
      <c r="A4" s="72" t="s">
        <v>76</v>
      </c>
      <c r="B4" s="72" t="s">
        <v>77</v>
      </c>
      <c r="C4" s="72" t="s">
        <v>70</v>
      </c>
      <c r="D4" s="72" t="s">
        <v>71</v>
      </c>
    </row>
    <row r="5" spans="1:4" s="29" customFormat="1" ht="34.5" customHeight="1">
      <c r="A5" s="28">
        <v>1</v>
      </c>
      <c r="B5" s="28">
        <v>100</v>
      </c>
      <c r="C5" s="28" t="s">
        <v>78</v>
      </c>
      <c r="D5" s="5">
        <f>'汇总表-K15+000-K16+000'!D5+'汇总表-K41+000-K62+071'!D5</f>
        <v>0</v>
      </c>
    </row>
    <row r="6" spans="1:4" s="29" customFormat="1" ht="34.5" customHeight="1">
      <c r="A6" s="28">
        <v>2</v>
      </c>
      <c r="B6" s="28">
        <v>200</v>
      </c>
      <c r="C6" s="75" t="s">
        <v>87</v>
      </c>
      <c r="D6" s="5">
        <f>'汇总表-K15+000-K16+000'!D6+'汇总表-K41+000-K62+071'!D6</f>
        <v>0</v>
      </c>
    </row>
    <row r="7" spans="1:4" s="29" customFormat="1" ht="34.5" customHeight="1">
      <c r="A7" s="28">
        <v>3</v>
      </c>
      <c r="B7" s="28">
        <v>300</v>
      </c>
      <c r="C7" s="75" t="s">
        <v>88</v>
      </c>
      <c r="D7" s="5">
        <f>'汇总表-K15+000-K16+000'!D7+'汇总表-K41+000-K62+071'!D7</f>
        <v>0</v>
      </c>
    </row>
    <row r="8" spans="1:4" s="29" customFormat="1" ht="34.5" customHeight="1">
      <c r="A8" s="28">
        <v>4</v>
      </c>
      <c r="B8" s="28">
        <v>400</v>
      </c>
      <c r="C8" s="75" t="s">
        <v>79</v>
      </c>
      <c r="D8" s="5">
        <f>'汇总表-K15+000-K16+000'!D8+'汇总表-K41+000-K62+071'!D8</f>
        <v>0</v>
      </c>
    </row>
    <row r="9" spans="1:4" s="29" customFormat="1" ht="34.5" customHeight="1">
      <c r="A9" s="28">
        <v>5</v>
      </c>
      <c r="B9" s="28">
        <v>500</v>
      </c>
      <c r="C9" s="28" t="s">
        <v>80</v>
      </c>
      <c r="D9" s="5">
        <f>'汇总表-K15+000-K16+000'!D9+'汇总表-K41+000-K62+071'!D9</f>
        <v>0</v>
      </c>
    </row>
    <row r="10" spans="1:4" s="29" customFormat="1" ht="34.5" customHeight="1">
      <c r="A10" s="28">
        <v>6</v>
      </c>
      <c r="B10" s="28">
        <v>600</v>
      </c>
      <c r="C10" s="75" t="s">
        <v>86</v>
      </c>
      <c r="D10" s="5">
        <f>'汇总表-K15+000-K16+000'!D10+'汇总表-K41+000-K62+071'!D10</f>
        <v>0</v>
      </c>
    </row>
    <row r="11" spans="1:4" s="29" customFormat="1" ht="34.5" customHeight="1">
      <c r="A11" s="28">
        <v>7</v>
      </c>
      <c r="B11" s="28">
        <v>700</v>
      </c>
      <c r="C11" s="28" t="s">
        <v>81</v>
      </c>
      <c r="D11" s="5">
        <f>'汇总表-K15+000-K16+000'!D11+'汇总表-K41+000-K62+071'!D11</f>
        <v>0</v>
      </c>
    </row>
    <row r="12" spans="1:4" s="29" customFormat="1" ht="34.5" customHeight="1">
      <c r="A12" s="28">
        <v>8</v>
      </c>
      <c r="B12" s="93" t="s">
        <v>72</v>
      </c>
      <c r="C12" s="93"/>
      <c r="D12" s="5">
        <f>IF(D5=0,0,SUM(D5:D11))</f>
        <v>0</v>
      </c>
    </row>
    <row r="13" spans="1:4" s="29" customFormat="1" ht="34.5" customHeight="1">
      <c r="A13" s="28">
        <v>9</v>
      </c>
      <c r="B13" s="95" t="s">
        <v>82</v>
      </c>
      <c r="C13" s="93"/>
      <c r="D13" s="5">
        <v>0</v>
      </c>
    </row>
    <row r="14" spans="1:4" s="29" customFormat="1" ht="34.5" customHeight="1">
      <c r="A14" s="28">
        <v>10</v>
      </c>
      <c r="B14" s="95" t="s">
        <v>73</v>
      </c>
      <c r="C14" s="93"/>
      <c r="D14" s="5">
        <f>IF(D12=0,0,D12-D13)</f>
        <v>0</v>
      </c>
    </row>
    <row r="15" spans="1:4" s="29" customFormat="1" ht="34.5" customHeight="1">
      <c r="A15" s="28">
        <v>11</v>
      </c>
      <c r="B15" s="93" t="s">
        <v>83</v>
      </c>
      <c r="C15" s="93"/>
      <c r="D15" s="30">
        <v>0</v>
      </c>
    </row>
    <row r="16" spans="1:4" s="29" customFormat="1" ht="34.5" customHeight="1">
      <c r="A16" s="28">
        <v>12</v>
      </c>
      <c r="B16" s="93" t="s">
        <v>262</v>
      </c>
      <c r="C16" s="93"/>
      <c r="D16" s="5">
        <v>0</v>
      </c>
    </row>
    <row r="17" spans="1:4" s="29" customFormat="1" ht="34.5" customHeight="1">
      <c r="A17" s="28">
        <v>13</v>
      </c>
      <c r="B17" s="93" t="s">
        <v>74</v>
      </c>
      <c r="C17" s="93"/>
      <c r="D17" s="5">
        <f>IF(D12=0,0,D12+D15+D16)</f>
        <v>0</v>
      </c>
    </row>
  </sheetData>
  <sheetProtection password="C6D1" sheet="1" formatCells="0" formatColumns="0" formatRows="0"/>
  <mergeCells count="7">
    <mergeCell ref="B15:C15"/>
    <mergeCell ref="B16:C16"/>
    <mergeCell ref="B17:C17"/>
    <mergeCell ref="A1:D1"/>
    <mergeCell ref="B12:C12"/>
    <mergeCell ref="B13:C13"/>
    <mergeCell ref="B14:C14"/>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G23"/>
  <sheetViews>
    <sheetView showGridLines="0" showZeros="0" view="pageBreakPreview" zoomScaleSheetLayoutView="100" zoomScalePageLayoutView="0" workbookViewId="0" topLeftCell="A4">
      <selection activeCell="D9" sqref="D9"/>
    </sheetView>
  </sheetViews>
  <sheetFormatPr defaultColWidth="9.00390625" defaultRowHeight="14.25"/>
  <cols>
    <col min="1" max="1" width="8.625" style="51" customWidth="1"/>
    <col min="2" max="2" width="30.125" style="50" customWidth="1"/>
    <col min="3" max="3" width="5.625" style="51" customWidth="1"/>
    <col min="4" max="4" width="7.625" style="7" customWidth="1"/>
    <col min="5" max="5" width="11.625" style="52" customWidth="1"/>
    <col min="6" max="6" width="11.625" style="53" customWidth="1"/>
    <col min="7" max="16384" width="9.00390625" style="7" customWidth="1"/>
  </cols>
  <sheetData>
    <row r="1" ht="28.5" customHeight="1">
      <c r="A1" s="49" t="s">
        <v>30</v>
      </c>
    </row>
    <row r="2" spans="1:6" s="54" customFormat="1" ht="30.75" customHeight="1">
      <c r="A2" s="96" t="s">
        <v>31</v>
      </c>
      <c r="B2" s="96"/>
      <c r="C2" s="96"/>
      <c r="D2" s="96"/>
      <c r="E2" s="96"/>
      <c r="F2" s="96"/>
    </row>
    <row r="3" spans="1:6" s="55" customFormat="1" ht="21.75" customHeight="1">
      <c r="A3" s="97" t="s">
        <v>32</v>
      </c>
      <c r="B3" s="97"/>
      <c r="C3" s="97"/>
      <c r="D3" s="97"/>
      <c r="E3" s="97"/>
      <c r="F3" s="97"/>
    </row>
    <row r="4" spans="1:6" s="25" customFormat="1" ht="18" customHeight="1">
      <c r="A4" s="56" t="str">
        <f>'总汇总表'!A3</f>
        <v>合同段编号：YHSG</v>
      </c>
      <c r="B4" s="48"/>
      <c r="C4" s="24" t="s">
        <v>255</v>
      </c>
      <c r="D4" s="24"/>
      <c r="E4" s="31"/>
      <c r="F4" s="57" t="s">
        <v>33</v>
      </c>
    </row>
    <row r="5" spans="1:6" ht="27" customHeight="1">
      <c r="A5" s="15" t="s">
        <v>34</v>
      </c>
      <c r="B5" s="58" t="s">
        <v>35</v>
      </c>
      <c r="C5" s="15" t="s">
        <v>36</v>
      </c>
      <c r="D5" s="15" t="s">
        <v>37</v>
      </c>
      <c r="E5" s="32" t="s">
        <v>38</v>
      </c>
      <c r="F5" s="15" t="s">
        <v>39</v>
      </c>
    </row>
    <row r="6" spans="1:6" ht="27" customHeight="1">
      <c r="A6" s="4">
        <v>101</v>
      </c>
      <c r="B6" s="20" t="s">
        <v>40</v>
      </c>
      <c r="C6" s="4"/>
      <c r="D6" s="6"/>
      <c r="E6" s="32"/>
      <c r="F6" s="3">
        <f>IF(E6&gt;0,ROUND(D6*E6,0),"")</f>
      </c>
    </row>
    <row r="7" spans="1:6" ht="27" customHeight="1">
      <c r="A7" s="4" t="s">
        <v>8</v>
      </c>
      <c r="B7" s="20" t="s">
        <v>41</v>
      </c>
      <c r="C7" s="4"/>
      <c r="D7" s="6"/>
      <c r="E7" s="32"/>
      <c r="F7" s="3">
        <f aca="true" t="shared" si="0" ref="F7:F22">IF(E7&gt;0,ROUND(D7*E7,0),"")</f>
      </c>
    </row>
    <row r="8" spans="1:6" ht="27" customHeight="1">
      <c r="A8" s="4" t="s">
        <v>26</v>
      </c>
      <c r="B8" s="74" t="s">
        <v>85</v>
      </c>
      <c r="C8" s="4" t="s">
        <v>42</v>
      </c>
      <c r="D8" s="6">
        <v>1</v>
      </c>
      <c r="E8" s="33">
        <f>IF(E13=0,0,ROUND(SUM(F10:F22,SUM('汇总表-K15+000-K16+000'!D6:D11))*0.003,0))</f>
        <v>0</v>
      </c>
      <c r="F8" s="3">
        <f t="shared" si="0"/>
      </c>
    </row>
    <row r="9" spans="1:7" ht="27" customHeight="1">
      <c r="A9" s="4" t="s">
        <v>27</v>
      </c>
      <c r="B9" s="20" t="s">
        <v>43</v>
      </c>
      <c r="C9" s="4" t="s">
        <v>42</v>
      </c>
      <c r="D9" s="6">
        <v>1</v>
      </c>
      <c r="E9" s="34"/>
      <c r="F9" s="3">
        <f t="shared" si="0"/>
      </c>
      <c r="G9" s="102" t="s">
        <v>276</v>
      </c>
    </row>
    <row r="10" spans="1:6" ht="27" customHeight="1">
      <c r="A10" s="4">
        <v>102</v>
      </c>
      <c r="B10" s="20" t="s">
        <v>44</v>
      </c>
      <c r="C10" s="4"/>
      <c r="D10" s="2"/>
      <c r="E10" s="34"/>
      <c r="F10" s="3">
        <f t="shared" si="0"/>
      </c>
    </row>
    <row r="11" spans="1:6" ht="27" customHeight="1">
      <c r="A11" s="8" t="s">
        <v>9</v>
      </c>
      <c r="B11" s="9" t="s">
        <v>45</v>
      </c>
      <c r="C11" s="8" t="s">
        <v>42</v>
      </c>
      <c r="D11" s="2">
        <v>1</v>
      </c>
      <c r="E11" s="34"/>
      <c r="F11" s="3">
        <f t="shared" si="0"/>
      </c>
    </row>
    <row r="12" spans="1:6" ht="27" customHeight="1">
      <c r="A12" s="8" t="s">
        <v>1</v>
      </c>
      <c r="B12" s="9" t="s">
        <v>46</v>
      </c>
      <c r="C12" s="8" t="s">
        <v>42</v>
      </c>
      <c r="D12" s="2">
        <v>1</v>
      </c>
      <c r="E12" s="34"/>
      <c r="F12" s="3">
        <f t="shared" si="0"/>
      </c>
    </row>
    <row r="13" spans="1:7" ht="27" customHeight="1">
      <c r="A13" s="8" t="s">
        <v>28</v>
      </c>
      <c r="B13" s="20" t="s">
        <v>47</v>
      </c>
      <c r="C13" s="4" t="s">
        <v>42</v>
      </c>
      <c r="D13" s="2">
        <v>1</v>
      </c>
      <c r="E13" s="34"/>
      <c r="F13" s="3">
        <f t="shared" si="0"/>
      </c>
      <c r="G13" s="7" t="s">
        <v>48</v>
      </c>
    </row>
    <row r="14" spans="1:6" ht="27" customHeight="1">
      <c r="A14" s="8">
        <v>103</v>
      </c>
      <c r="B14" s="9" t="s">
        <v>49</v>
      </c>
      <c r="C14" s="8"/>
      <c r="D14" s="2"/>
      <c r="E14" s="34"/>
      <c r="F14" s="3">
        <f t="shared" si="0"/>
      </c>
    </row>
    <row r="15" spans="1:6" ht="27" customHeight="1">
      <c r="A15" s="8" t="s">
        <v>4</v>
      </c>
      <c r="B15" s="9" t="s">
        <v>50</v>
      </c>
      <c r="C15" s="8" t="s">
        <v>0</v>
      </c>
      <c r="D15" s="2">
        <v>1</v>
      </c>
      <c r="E15" s="34"/>
      <c r="F15" s="3">
        <f t="shared" si="0"/>
      </c>
    </row>
    <row r="16" spans="1:6" ht="27" customHeight="1">
      <c r="A16" s="8" t="s">
        <v>5</v>
      </c>
      <c r="B16" s="9" t="s">
        <v>51</v>
      </c>
      <c r="C16" s="8" t="s">
        <v>42</v>
      </c>
      <c r="D16" s="2">
        <v>1</v>
      </c>
      <c r="E16" s="34"/>
      <c r="F16" s="3">
        <f t="shared" si="0"/>
      </c>
    </row>
    <row r="17" spans="1:6" ht="27" customHeight="1">
      <c r="A17" s="8" t="s">
        <v>6</v>
      </c>
      <c r="B17" s="9" t="s">
        <v>52</v>
      </c>
      <c r="C17" s="8" t="s">
        <v>42</v>
      </c>
      <c r="D17" s="2">
        <v>1</v>
      </c>
      <c r="E17" s="34"/>
      <c r="F17" s="3">
        <f t="shared" si="0"/>
      </c>
    </row>
    <row r="18" spans="1:6" ht="27" customHeight="1">
      <c r="A18" s="8" t="s">
        <v>2</v>
      </c>
      <c r="B18" s="9" t="s">
        <v>53</v>
      </c>
      <c r="C18" s="8" t="s">
        <v>42</v>
      </c>
      <c r="D18" s="2">
        <v>1</v>
      </c>
      <c r="E18" s="34"/>
      <c r="F18" s="3">
        <f t="shared" si="0"/>
      </c>
    </row>
    <row r="19" spans="1:6" ht="27" customHeight="1">
      <c r="A19" s="8" t="s">
        <v>3</v>
      </c>
      <c r="B19" s="9" t="s">
        <v>54</v>
      </c>
      <c r="C19" s="8" t="s">
        <v>42</v>
      </c>
      <c r="D19" s="2">
        <v>1</v>
      </c>
      <c r="E19" s="34"/>
      <c r="F19" s="3">
        <f t="shared" si="0"/>
      </c>
    </row>
    <row r="20" spans="1:6" ht="27" customHeight="1">
      <c r="A20" s="8" t="s">
        <v>258</v>
      </c>
      <c r="B20" s="87" t="s">
        <v>259</v>
      </c>
      <c r="C20" s="8" t="s">
        <v>42</v>
      </c>
      <c r="D20" s="2">
        <v>1</v>
      </c>
      <c r="E20" s="34"/>
      <c r="F20" s="3">
        <f t="shared" si="0"/>
      </c>
    </row>
    <row r="21" spans="1:6" ht="27" customHeight="1">
      <c r="A21" s="8">
        <v>104</v>
      </c>
      <c r="B21" s="9" t="s">
        <v>55</v>
      </c>
      <c r="C21" s="8"/>
      <c r="D21" s="2"/>
      <c r="E21" s="34"/>
      <c r="F21" s="3">
        <f t="shared" si="0"/>
      </c>
    </row>
    <row r="22" spans="1:6" ht="27" customHeight="1">
      <c r="A22" s="8" t="s">
        <v>7</v>
      </c>
      <c r="B22" s="9" t="s">
        <v>29</v>
      </c>
      <c r="C22" s="8" t="s">
        <v>0</v>
      </c>
      <c r="D22" s="2">
        <v>1</v>
      </c>
      <c r="E22" s="34"/>
      <c r="F22" s="3">
        <f t="shared" si="0"/>
      </c>
    </row>
    <row r="23" spans="1:6" ht="27" customHeight="1">
      <c r="A23" s="98" t="s">
        <v>56</v>
      </c>
      <c r="B23" s="99"/>
      <c r="C23" s="99"/>
      <c r="D23" s="99"/>
      <c r="E23" s="99"/>
      <c r="F23" s="10">
        <f>IF(E13=0,0,SUM(F6:F22))</f>
        <v>0</v>
      </c>
    </row>
  </sheetData>
  <sheetProtection password="C6D1" sheet="1" formatCells="0" formatColumns="0" formatRows="0"/>
  <mergeCells count="3">
    <mergeCell ref="A2:F2"/>
    <mergeCell ref="A3:F3"/>
    <mergeCell ref="A23:E23"/>
  </mergeCells>
  <dataValidations count="2">
    <dataValidation allowBlank="1" showInputMessage="1" showErrorMessage="1" imeMode="off" sqref="A5"/>
    <dataValidation allowBlank="1" showInputMessage="1" showErrorMessage="1" imeMode="on" sqref="B5:B9"/>
  </dataValidations>
  <printOptions horizontalCentered="1"/>
  <pageMargins left="0.984251968503937" right="0.98425196850393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G193"/>
  <sheetViews>
    <sheetView showGridLines="0" showZeros="0" view="pageBreakPreview" zoomScaleSheetLayoutView="100" zoomScalePageLayoutView="0" workbookViewId="0" topLeftCell="A1">
      <pane ySplit="4" topLeftCell="A20" activePane="bottomLeft" state="frozen"/>
      <selection pane="topLeft" activeCell="A28" sqref="A28"/>
      <selection pane="bottomLeft" activeCell="D29" sqref="D29"/>
    </sheetView>
  </sheetViews>
  <sheetFormatPr defaultColWidth="9.00390625" defaultRowHeight="14.25"/>
  <cols>
    <col min="1" max="1" width="7.625" style="63" customWidth="1"/>
    <col min="2" max="2" width="25.625" style="64" customWidth="1"/>
    <col min="3" max="3" width="5.625" style="63" customWidth="1"/>
    <col min="4" max="4" width="10.625" style="69" customWidth="1"/>
    <col min="5" max="5" width="10.625" style="70" customWidth="1"/>
    <col min="6" max="6" width="14.625" style="71" customWidth="1"/>
    <col min="7" max="7" width="1.875" style="59" customWidth="1"/>
    <col min="8" max="16384" width="9.00390625" style="21" customWidth="1"/>
  </cols>
  <sheetData>
    <row r="1" spans="1:6" ht="34.5" customHeight="1">
      <c r="A1" s="96" t="s">
        <v>57</v>
      </c>
      <c r="B1" s="96"/>
      <c r="C1" s="96"/>
      <c r="D1" s="96"/>
      <c r="E1" s="96"/>
      <c r="F1" s="96"/>
    </row>
    <row r="2" spans="1:6" s="18" customFormat="1" ht="22.5" customHeight="1">
      <c r="A2" s="97" t="s">
        <v>91</v>
      </c>
      <c r="B2" s="97"/>
      <c r="C2" s="97"/>
      <c r="D2" s="97"/>
      <c r="E2" s="97"/>
      <c r="F2" s="97"/>
    </row>
    <row r="3" spans="1:6" s="23" customFormat="1" ht="18" customHeight="1">
      <c r="A3" s="56" t="str">
        <f>'总汇总表'!A3</f>
        <v>合同段编号：YHSG</v>
      </c>
      <c r="B3" s="48"/>
      <c r="C3" s="11" t="s">
        <v>255</v>
      </c>
      <c r="D3" s="12"/>
      <c r="E3" s="22"/>
      <c r="F3" s="57" t="s">
        <v>58</v>
      </c>
    </row>
    <row r="4" spans="1:6" s="14" customFormat="1" ht="27" customHeight="1">
      <c r="A4" s="60" t="s">
        <v>59</v>
      </c>
      <c r="B4" s="61" t="s">
        <v>60</v>
      </c>
      <c r="C4" s="60" t="s">
        <v>61</v>
      </c>
      <c r="D4" s="60" t="s">
        <v>62</v>
      </c>
      <c r="E4" s="62" t="s">
        <v>63</v>
      </c>
      <c r="F4" s="15" t="s">
        <v>64</v>
      </c>
    </row>
    <row r="5" spans="1:6" s="18" customFormat="1" ht="27" customHeight="1">
      <c r="A5" s="76">
        <v>202</v>
      </c>
      <c r="B5" s="77" t="s">
        <v>98</v>
      </c>
      <c r="C5" s="76"/>
      <c r="D5" s="6"/>
      <c r="E5" s="16"/>
      <c r="F5" s="17">
        <f aca="true" t="shared" si="0" ref="F5:F33">IF(E5&gt;0,ROUND(D5*E5,0),"")</f>
      </c>
    </row>
    <row r="6" spans="1:6" s="18" customFormat="1" ht="27" customHeight="1">
      <c r="A6" s="76" t="s">
        <v>92</v>
      </c>
      <c r="B6" s="78" t="s">
        <v>99</v>
      </c>
      <c r="C6" s="76"/>
      <c r="D6" s="4"/>
      <c r="E6" s="16"/>
      <c r="F6" s="17">
        <f t="shared" si="0"/>
      </c>
    </row>
    <row r="7" spans="1:6" s="18" customFormat="1" ht="27" customHeight="1">
      <c r="A7" s="76" t="s">
        <v>100</v>
      </c>
      <c r="B7" s="78" t="s">
        <v>101</v>
      </c>
      <c r="C7" s="76" t="s">
        <v>102</v>
      </c>
      <c r="D7" s="88">
        <v>498</v>
      </c>
      <c r="E7" s="16"/>
      <c r="F7" s="17">
        <f t="shared" si="0"/>
      </c>
    </row>
    <row r="8" spans="1:6" s="18" customFormat="1" ht="27" customHeight="1">
      <c r="A8" s="76" t="s">
        <v>103</v>
      </c>
      <c r="B8" s="78" t="s">
        <v>104</v>
      </c>
      <c r="C8" s="76" t="s">
        <v>102</v>
      </c>
      <c r="D8" s="88">
        <v>154</v>
      </c>
      <c r="E8" s="16"/>
      <c r="F8" s="17">
        <f t="shared" si="0"/>
      </c>
    </row>
    <row r="9" spans="1:6" s="18" customFormat="1" ht="27" customHeight="1">
      <c r="A9" s="76" t="s">
        <v>105</v>
      </c>
      <c r="B9" s="78" t="s">
        <v>106</v>
      </c>
      <c r="C9" s="76" t="s">
        <v>102</v>
      </c>
      <c r="D9" s="88">
        <v>61</v>
      </c>
      <c r="E9" s="16"/>
      <c r="F9" s="17">
        <f t="shared" si="0"/>
      </c>
    </row>
    <row r="10" spans="1:6" s="18" customFormat="1" ht="27" customHeight="1">
      <c r="A10" s="76" t="s">
        <v>107</v>
      </c>
      <c r="B10" s="78" t="s">
        <v>108</v>
      </c>
      <c r="C10" s="76" t="s">
        <v>102</v>
      </c>
      <c r="D10" s="88">
        <v>824</v>
      </c>
      <c r="E10" s="16"/>
      <c r="F10" s="17">
        <f t="shared" si="0"/>
      </c>
    </row>
    <row r="11" spans="1:6" s="18" customFormat="1" ht="27" customHeight="1">
      <c r="A11" s="76" t="s">
        <v>109</v>
      </c>
      <c r="B11" s="78" t="s">
        <v>110</v>
      </c>
      <c r="C11" s="76" t="s">
        <v>102</v>
      </c>
      <c r="D11" s="88">
        <v>1230</v>
      </c>
      <c r="E11" s="16"/>
      <c r="F11" s="17">
        <f t="shared" si="0"/>
      </c>
    </row>
    <row r="12" spans="1:6" s="18" customFormat="1" ht="27" customHeight="1">
      <c r="A12" s="76" t="s">
        <v>93</v>
      </c>
      <c r="B12" s="77" t="s">
        <v>111</v>
      </c>
      <c r="C12" s="76"/>
      <c r="D12" s="88"/>
      <c r="E12" s="16"/>
      <c r="F12" s="17">
        <f t="shared" si="0"/>
      </c>
    </row>
    <row r="13" spans="1:6" s="18" customFormat="1" ht="27" customHeight="1">
      <c r="A13" s="76" t="s">
        <v>27</v>
      </c>
      <c r="B13" s="77" t="s">
        <v>94</v>
      </c>
      <c r="C13" s="76" t="s">
        <v>112</v>
      </c>
      <c r="D13" s="89"/>
      <c r="E13" s="16"/>
      <c r="F13" s="17">
        <f t="shared" si="0"/>
      </c>
    </row>
    <row r="14" spans="1:6" s="18" customFormat="1" ht="27" customHeight="1">
      <c r="A14" s="76" t="s">
        <v>113</v>
      </c>
      <c r="B14" s="77" t="s">
        <v>114</v>
      </c>
      <c r="C14" s="76" t="s">
        <v>112</v>
      </c>
      <c r="D14" s="89">
        <v>13</v>
      </c>
      <c r="E14" s="16"/>
      <c r="F14" s="17">
        <f t="shared" si="0"/>
      </c>
    </row>
    <row r="15" spans="1:6" s="18" customFormat="1" ht="27" customHeight="1">
      <c r="A15" s="76" t="s">
        <v>115</v>
      </c>
      <c r="B15" s="77" t="s">
        <v>116</v>
      </c>
      <c r="C15" s="76" t="s">
        <v>117</v>
      </c>
      <c r="D15" s="19">
        <v>0</v>
      </c>
      <c r="E15" s="16"/>
      <c r="F15" s="17">
        <f t="shared" si="0"/>
      </c>
    </row>
    <row r="16" spans="1:6" s="18" customFormat="1" ht="27" customHeight="1">
      <c r="A16" s="76" t="s">
        <v>118</v>
      </c>
      <c r="B16" s="77" t="s">
        <v>119</v>
      </c>
      <c r="C16" s="76" t="s">
        <v>117</v>
      </c>
      <c r="D16" s="19">
        <v>0</v>
      </c>
      <c r="E16" s="16"/>
      <c r="F16" s="17">
        <f t="shared" si="0"/>
      </c>
    </row>
    <row r="17" spans="1:6" s="18" customFormat="1" ht="27" customHeight="1">
      <c r="A17" s="76" t="s">
        <v>120</v>
      </c>
      <c r="B17" s="78" t="s">
        <v>121</v>
      </c>
      <c r="C17" s="76" t="s">
        <v>117</v>
      </c>
      <c r="D17" s="19">
        <v>0</v>
      </c>
      <c r="E17" s="16"/>
      <c r="F17" s="17">
        <f t="shared" si="0"/>
      </c>
    </row>
    <row r="18" spans="1:6" s="18" customFormat="1" ht="27" customHeight="1">
      <c r="A18" s="76" t="s">
        <v>122</v>
      </c>
      <c r="B18" s="78" t="s">
        <v>123</v>
      </c>
      <c r="C18" s="79" t="s">
        <v>124</v>
      </c>
      <c r="D18" s="19">
        <v>0</v>
      </c>
      <c r="E18" s="16"/>
      <c r="F18" s="17">
        <f t="shared" si="0"/>
      </c>
    </row>
    <row r="19" spans="1:6" s="18" customFormat="1" ht="27" customHeight="1">
      <c r="A19" s="76" t="s">
        <v>125</v>
      </c>
      <c r="B19" s="78" t="s">
        <v>126</v>
      </c>
      <c r="C19" s="79" t="s">
        <v>127</v>
      </c>
      <c r="D19" s="19">
        <v>0</v>
      </c>
      <c r="E19" s="16"/>
      <c r="F19" s="17">
        <f t="shared" si="0"/>
      </c>
    </row>
    <row r="20" spans="1:6" s="18" customFormat="1" ht="27" customHeight="1">
      <c r="A20" s="76">
        <v>203</v>
      </c>
      <c r="B20" s="77" t="s">
        <v>128</v>
      </c>
      <c r="C20" s="76"/>
      <c r="D20" s="19"/>
      <c r="E20" s="16"/>
      <c r="F20" s="17">
        <f t="shared" si="0"/>
      </c>
    </row>
    <row r="21" spans="1:6" s="18" customFormat="1" ht="27" customHeight="1">
      <c r="A21" s="76" t="s">
        <v>95</v>
      </c>
      <c r="B21" s="77" t="s">
        <v>129</v>
      </c>
      <c r="C21" s="76"/>
      <c r="D21" s="4"/>
      <c r="E21" s="16"/>
      <c r="F21" s="17">
        <f t="shared" si="0"/>
      </c>
    </row>
    <row r="22" spans="1:6" s="18" customFormat="1" ht="27" customHeight="1">
      <c r="A22" s="76" t="s">
        <v>130</v>
      </c>
      <c r="B22" s="77" t="s">
        <v>131</v>
      </c>
      <c r="C22" s="76" t="s">
        <v>112</v>
      </c>
      <c r="D22" s="4">
        <v>645</v>
      </c>
      <c r="E22" s="16"/>
      <c r="F22" s="17">
        <f t="shared" si="0"/>
      </c>
    </row>
    <row r="23" spans="1:6" s="18" customFormat="1" ht="27" customHeight="1">
      <c r="A23" s="76">
        <v>207</v>
      </c>
      <c r="B23" s="77" t="s">
        <v>132</v>
      </c>
      <c r="C23" s="76"/>
      <c r="D23" s="4"/>
      <c r="E23" s="16"/>
      <c r="F23" s="17">
        <f t="shared" si="0"/>
      </c>
    </row>
    <row r="24" spans="1:6" s="18" customFormat="1" ht="27" customHeight="1">
      <c r="A24" s="76" t="s">
        <v>96</v>
      </c>
      <c r="B24" s="77" t="s">
        <v>133</v>
      </c>
      <c r="C24" s="76"/>
      <c r="D24" s="4"/>
      <c r="E24" s="16"/>
      <c r="F24" s="17">
        <f t="shared" si="0"/>
      </c>
    </row>
    <row r="25" spans="1:6" s="18" customFormat="1" ht="27" customHeight="1">
      <c r="A25" s="76" t="s">
        <v>130</v>
      </c>
      <c r="B25" s="77" t="s">
        <v>134</v>
      </c>
      <c r="C25" s="76" t="s">
        <v>112</v>
      </c>
      <c r="D25" s="4">
        <v>162.6</v>
      </c>
      <c r="E25" s="16"/>
      <c r="F25" s="17">
        <f t="shared" si="0"/>
      </c>
    </row>
    <row r="26" spans="1:6" s="18" customFormat="1" ht="27" customHeight="1">
      <c r="A26" s="76" t="s">
        <v>113</v>
      </c>
      <c r="B26" s="77" t="s">
        <v>135</v>
      </c>
      <c r="C26" s="76" t="s">
        <v>112</v>
      </c>
      <c r="D26" s="4">
        <v>48.8</v>
      </c>
      <c r="E26" s="16"/>
      <c r="F26" s="17">
        <f t="shared" si="0"/>
      </c>
    </row>
    <row r="27" spans="1:6" s="18" customFormat="1" ht="27" customHeight="1">
      <c r="A27" s="76" t="s">
        <v>115</v>
      </c>
      <c r="B27" s="77" t="s">
        <v>136</v>
      </c>
      <c r="C27" s="76" t="s">
        <v>112</v>
      </c>
      <c r="D27" s="4">
        <v>45.9</v>
      </c>
      <c r="E27" s="16"/>
      <c r="F27" s="17">
        <f t="shared" si="0"/>
      </c>
    </row>
    <row r="28" spans="1:6" s="18" customFormat="1" ht="27" customHeight="1">
      <c r="A28" s="76" t="s">
        <v>97</v>
      </c>
      <c r="B28" s="77" t="s">
        <v>137</v>
      </c>
      <c r="C28" s="76"/>
      <c r="D28" s="4"/>
      <c r="E28" s="16"/>
      <c r="F28" s="17">
        <f t="shared" si="0"/>
      </c>
    </row>
    <row r="29" spans="1:6" s="18" customFormat="1" ht="27" customHeight="1">
      <c r="A29" s="76" t="s">
        <v>130</v>
      </c>
      <c r="B29" s="77" t="s">
        <v>134</v>
      </c>
      <c r="C29" s="76" t="s">
        <v>112</v>
      </c>
      <c r="D29" s="4">
        <v>29.3</v>
      </c>
      <c r="E29" s="16"/>
      <c r="F29" s="17">
        <f t="shared" si="0"/>
      </c>
    </row>
    <row r="30" spans="1:6" s="18" customFormat="1" ht="27" customHeight="1">
      <c r="A30" s="76" t="s">
        <v>113</v>
      </c>
      <c r="B30" s="77" t="s">
        <v>138</v>
      </c>
      <c r="C30" s="76" t="s">
        <v>112</v>
      </c>
      <c r="D30" s="4">
        <v>0</v>
      </c>
      <c r="E30" s="16"/>
      <c r="F30" s="17">
        <f t="shared" si="0"/>
      </c>
    </row>
    <row r="31" spans="1:6" s="18" customFormat="1" ht="27" customHeight="1">
      <c r="A31" s="76">
        <v>209</v>
      </c>
      <c r="B31" s="78" t="s">
        <v>139</v>
      </c>
      <c r="C31" s="76"/>
      <c r="D31" s="4"/>
      <c r="E31" s="16"/>
      <c r="F31" s="17">
        <f t="shared" si="0"/>
      </c>
    </row>
    <row r="32" spans="1:6" s="18" customFormat="1" ht="27" customHeight="1">
      <c r="A32" s="76" t="s">
        <v>140</v>
      </c>
      <c r="B32" s="78" t="s">
        <v>141</v>
      </c>
      <c r="C32" s="76"/>
      <c r="D32" s="4"/>
      <c r="E32" s="16"/>
      <c r="F32" s="17">
        <f t="shared" si="0"/>
      </c>
    </row>
    <row r="33" spans="1:6" s="18" customFormat="1" ht="27" customHeight="1">
      <c r="A33" s="76" t="s">
        <v>130</v>
      </c>
      <c r="B33" s="78" t="s">
        <v>142</v>
      </c>
      <c r="C33" s="76" t="s">
        <v>112</v>
      </c>
      <c r="D33" s="4">
        <v>0</v>
      </c>
      <c r="E33" s="16"/>
      <c r="F33" s="17">
        <f t="shared" si="0"/>
      </c>
    </row>
    <row r="34" spans="1:7" ht="27" customHeight="1">
      <c r="A34" s="100" t="s">
        <v>65</v>
      </c>
      <c r="B34" s="101"/>
      <c r="C34" s="101"/>
      <c r="D34" s="101"/>
      <c r="E34" s="101"/>
      <c r="F34" s="10">
        <f>SUM(F5:F33)</f>
        <v>0</v>
      </c>
      <c r="G34" s="14"/>
    </row>
    <row r="35" spans="4:7" ht="12">
      <c r="D35" s="63"/>
      <c r="E35" s="65"/>
      <c r="F35" s="66"/>
      <c r="G35" s="14"/>
    </row>
    <row r="36" spans="4:7" ht="12">
      <c r="D36" s="63"/>
      <c r="E36" s="65"/>
      <c r="F36" s="66"/>
      <c r="G36" s="14"/>
    </row>
    <row r="37" spans="4:7" ht="12">
      <c r="D37" s="63"/>
      <c r="E37" s="65"/>
      <c r="F37" s="66"/>
      <c r="G37" s="14"/>
    </row>
    <row r="38" spans="1:7" ht="12">
      <c r="A38" s="67"/>
      <c r="B38" s="68"/>
      <c r="C38" s="67"/>
      <c r="D38" s="63"/>
      <c r="E38" s="65"/>
      <c r="F38" s="66"/>
      <c r="G38" s="14"/>
    </row>
    <row r="39" spans="4:7" ht="12">
      <c r="D39" s="63"/>
      <c r="E39" s="65"/>
      <c r="F39" s="66"/>
      <c r="G39" s="14"/>
    </row>
    <row r="40" spans="4:7" ht="12">
      <c r="D40" s="63"/>
      <c r="E40" s="65"/>
      <c r="F40" s="66"/>
      <c r="G40" s="14"/>
    </row>
    <row r="41" spans="4:7" ht="12">
      <c r="D41" s="63"/>
      <c r="E41" s="65"/>
      <c r="F41" s="66"/>
      <c r="G41" s="14"/>
    </row>
    <row r="42" spans="4:7" ht="12">
      <c r="D42" s="63"/>
      <c r="E42" s="65"/>
      <c r="F42" s="66"/>
      <c r="G42" s="14"/>
    </row>
    <row r="43" spans="4:7" ht="12">
      <c r="D43" s="63"/>
      <c r="E43" s="65"/>
      <c r="F43" s="66"/>
      <c r="G43" s="14"/>
    </row>
    <row r="44" spans="4:7" ht="12">
      <c r="D44" s="63"/>
      <c r="E44" s="65"/>
      <c r="F44" s="66"/>
      <c r="G44" s="14"/>
    </row>
    <row r="45" spans="4:7" ht="12">
      <c r="D45" s="63"/>
      <c r="E45" s="65"/>
      <c r="F45" s="66"/>
      <c r="G45" s="14"/>
    </row>
    <row r="46" spans="4:7" ht="12">
      <c r="D46" s="63"/>
      <c r="E46" s="65"/>
      <c r="F46" s="66"/>
      <c r="G46" s="14"/>
    </row>
    <row r="47" spans="4:7" ht="12">
      <c r="D47" s="63"/>
      <c r="E47" s="65"/>
      <c r="F47" s="66"/>
      <c r="G47" s="14"/>
    </row>
    <row r="48" spans="4:7" ht="12">
      <c r="D48" s="63"/>
      <c r="E48" s="65"/>
      <c r="F48" s="66"/>
      <c r="G48" s="14"/>
    </row>
    <row r="49" spans="4:7" ht="12">
      <c r="D49" s="63"/>
      <c r="E49" s="65"/>
      <c r="F49" s="66"/>
      <c r="G49" s="14"/>
    </row>
    <row r="50" spans="4:7" ht="12">
      <c r="D50" s="63"/>
      <c r="E50" s="65"/>
      <c r="F50" s="66"/>
      <c r="G50" s="14"/>
    </row>
    <row r="51" spans="4:7" ht="12">
      <c r="D51" s="63"/>
      <c r="E51" s="65"/>
      <c r="F51" s="66"/>
      <c r="G51" s="14"/>
    </row>
    <row r="52" spans="4:7" ht="12">
      <c r="D52" s="63"/>
      <c r="E52" s="65"/>
      <c r="F52" s="66"/>
      <c r="G52" s="14"/>
    </row>
    <row r="53" spans="4:7" ht="12">
      <c r="D53" s="63"/>
      <c r="E53" s="65"/>
      <c r="F53" s="66"/>
      <c r="G53" s="14"/>
    </row>
    <row r="54" spans="4:7" ht="12">
      <c r="D54" s="63"/>
      <c r="E54" s="65"/>
      <c r="F54" s="66"/>
      <c r="G54" s="14"/>
    </row>
    <row r="55" spans="4:7" ht="12">
      <c r="D55" s="63"/>
      <c r="E55" s="65"/>
      <c r="F55" s="66"/>
      <c r="G55" s="14"/>
    </row>
    <row r="56" spans="4:7" ht="12">
      <c r="D56" s="63"/>
      <c r="E56" s="65"/>
      <c r="F56" s="66"/>
      <c r="G56" s="14"/>
    </row>
    <row r="57" spans="4:7" ht="12">
      <c r="D57" s="63"/>
      <c r="E57" s="65"/>
      <c r="F57" s="66"/>
      <c r="G57" s="14"/>
    </row>
    <row r="58" spans="4:7" ht="12">
      <c r="D58" s="63"/>
      <c r="E58" s="65"/>
      <c r="F58" s="66"/>
      <c r="G58" s="14"/>
    </row>
    <row r="59" spans="4:7" ht="12">
      <c r="D59" s="63"/>
      <c r="E59" s="65"/>
      <c r="F59" s="66"/>
      <c r="G59" s="14"/>
    </row>
    <row r="60" spans="4:7" ht="12">
      <c r="D60" s="63"/>
      <c r="E60" s="65"/>
      <c r="F60" s="66"/>
      <c r="G60" s="14"/>
    </row>
    <row r="61" spans="4:7" ht="12">
      <c r="D61" s="63"/>
      <c r="E61" s="65"/>
      <c r="F61" s="66"/>
      <c r="G61" s="14"/>
    </row>
    <row r="62" spans="4:7" ht="12">
      <c r="D62" s="63"/>
      <c r="E62" s="65"/>
      <c r="F62" s="66"/>
      <c r="G62" s="14"/>
    </row>
    <row r="63" spans="4:7" ht="12">
      <c r="D63" s="63"/>
      <c r="E63" s="65"/>
      <c r="F63" s="66"/>
      <c r="G63" s="14"/>
    </row>
    <row r="64" spans="4:7" ht="12">
      <c r="D64" s="63"/>
      <c r="E64" s="65"/>
      <c r="F64" s="66"/>
      <c r="G64" s="14"/>
    </row>
    <row r="65" spans="4:7" ht="12">
      <c r="D65" s="63"/>
      <c r="E65" s="65"/>
      <c r="F65" s="66"/>
      <c r="G65" s="14"/>
    </row>
    <row r="66" spans="4:7" ht="12">
      <c r="D66" s="63"/>
      <c r="E66" s="65"/>
      <c r="F66" s="66"/>
      <c r="G66" s="14"/>
    </row>
    <row r="67" spans="4:7" ht="12">
      <c r="D67" s="63"/>
      <c r="E67" s="65"/>
      <c r="F67" s="66"/>
      <c r="G67" s="14"/>
    </row>
    <row r="68" spans="4:7" ht="12">
      <c r="D68" s="63"/>
      <c r="E68" s="65"/>
      <c r="F68" s="66"/>
      <c r="G68" s="14"/>
    </row>
    <row r="69" spans="4:7" ht="12">
      <c r="D69" s="63"/>
      <c r="E69" s="65"/>
      <c r="F69" s="66"/>
      <c r="G69" s="14"/>
    </row>
    <row r="70" spans="4:7" ht="12">
      <c r="D70" s="63"/>
      <c r="E70" s="65"/>
      <c r="F70" s="66"/>
      <c r="G70" s="14"/>
    </row>
    <row r="71" spans="4:7" ht="12">
      <c r="D71" s="63"/>
      <c r="E71" s="65"/>
      <c r="F71" s="66"/>
      <c r="G71" s="14"/>
    </row>
    <row r="72" spans="4:7" ht="12">
      <c r="D72" s="63"/>
      <c r="E72" s="65"/>
      <c r="F72" s="66"/>
      <c r="G72" s="14"/>
    </row>
    <row r="73" spans="4:7" ht="12">
      <c r="D73" s="63"/>
      <c r="E73" s="65"/>
      <c r="F73" s="66"/>
      <c r="G73" s="14"/>
    </row>
    <row r="74" spans="4:7" ht="12">
      <c r="D74" s="63"/>
      <c r="E74" s="65"/>
      <c r="F74" s="66"/>
      <c r="G74" s="14"/>
    </row>
    <row r="75" spans="4:7" ht="12">
      <c r="D75" s="63"/>
      <c r="E75" s="65"/>
      <c r="F75" s="66"/>
      <c r="G75" s="14"/>
    </row>
    <row r="76" spans="4:7" ht="12">
      <c r="D76" s="63"/>
      <c r="E76" s="65"/>
      <c r="F76" s="66"/>
      <c r="G76" s="14"/>
    </row>
    <row r="77" spans="4:7" ht="12">
      <c r="D77" s="63"/>
      <c r="E77" s="65"/>
      <c r="F77" s="66"/>
      <c r="G77" s="14"/>
    </row>
    <row r="78" spans="4:7" ht="12">
      <c r="D78" s="63"/>
      <c r="E78" s="65"/>
      <c r="F78" s="66"/>
      <c r="G78" s="14"/>
    </row>
    <row r="79" spans="4:7" ht="12">
      <c r="D79" s="63"/>
      <c r="E79" s="65"/>
      <c r="F79" s="66"/>
      <c r="G79" s="14"/>
    </row>
    <row r="80" spans="4:7" ht="12">
      <c r="D80" s="63"/>
      <c r="E80" s="65"/>
      <c r="F80" s="66"/>
      <c r="G80" s="14"/>
    </row>
    <row r="81" spans="4:7" ht="12">
      <c r="D81" s="63"/>
      <c r="E81" s="65"/>
      <c r="F81" s="66"/>
      <c r="G81" s="14"/>
    </row>
    <row r="82" spans="4:7" ht="12">
      <c r="D82" s="63"/>
      <c r="E82" s="65"/>
      <c r="F82" s="66"/>
      <c r="G82" s="14"/>
    </row>
    <row r="83" spans="4:7" ht="12">
      <c r="D83" s="63"/>
      <c r="E83" s="65"/>
      <c r="F83" s="66"/>
      <c r="G83" s="14"/>
    </row>
    <row r="84" spans="4:7" ht="12">
      <c r="D84" s="63"/>
      <c r="E84" s="65"/>
      <c r="F84" s="66"/>
      <c r="G84" s="14"/>
    </row>
    <row r="85" spans="4:7" ht="12">
      <c r="D85" s="63"/>
      <c r="E85" s="65"/>
      <c r="F85" s="66"/>
      <c r="G85" s="14"/>
    </row>
    <row r="86" spans="4:7" ht="12">
      <c r="D86" s="63"/>
      <c r="E86" s="65"/>
      <c r="F86" s="66"/>
      <c r="G86" s="14"/>
    </row>
    <row r="87" spans="4:7" ht="12">
      <c r="D87" s="63"/>
      <c r="E87" s="65"/>
      <c r="F87" s="66"/>
      <c r="G87" s="14"/>
    </row>
    <row r="88" spans="4:7" ht="12">
      <c r="D88" s="63"/>
      <c r="E88" s="65"/>
      <c r="F88" s="66"/>
      <c r="G88" s="14"/>
    </row>
    <row r="89" spans="4:7" ht="12">
      <c r="D89" s="63"/>
      <c r="E89" s="65"/>
      <c r="F89" s="66"/>
      <c r="G89" s="14"/>
    </row>
    <row r="90" spans="4:7" ht="12">
      <c r="D90" s="63"/>
      <c r="E90" s="65"/>
      <c r="F90" s="66"/>
      <c r="G90" s="14"/>
    </row>
    <row r="91" spans="4:7" ht="12">
      <c r="D91" s="63"/>
      <c r="E91" s="65"/>
      <c r="F91" s="66"/>
      <c r="G91" s="14"/>
    </row>
    <row r="92" spans="4:7" ht="12">
      <c r="D92" s="63"/>
      <c r="E92" s="65"/>
      <c r="F92" s="66"/>
      <c r="G92" s="14"/>
    </row>
    <row r="93" spans="4:7" ht="12">
      <c r="D93" s="63"/>
      <c r="E93" s="65"/>
      <c r="F93" s="66"/>
      <c r="G93" s="14"/>
    </row>
    <row r="94" spans="4:7" ht="12">
      <c r="D94" s="63"/>
      <c r="E94" s="65"/>
      <c r="F94" s="66"/>
      <c r="G94" s="14"/>
    </row>
    <row r="95" spans="4:7" ht="12">
      <c r="D95" s="63"/>
      <c r="E95" s="65"/>
      <c r="F95" s="66"/>
      <c r="G95" s="14"/>
    </row>
    <row r="96" spans="4:7" ht="12">
      <c r="D96" s="63"/>
      <c r="E96" s="65"/>
      <c r="F96" s="66"/>
      <c r="G96" s="14"/>
    </row>
    <row r="97" spans="4:7" ht="12">
      <c r="D97" s="63"/>
      <c r="E97" s="65"/>
      <c r="F97" s="66"/>
      <c r="G97" s="14"/>
    </row>
    <row r="98" spans="4:7" ht="12">
      <c r="D98" s="63"/>
      <c r="E98" s="65"/>
      <c r="F98" s="66"/>
      <c r="G98" s="14"/>
    </row>
    <row r="99" spans="4:7" ht="12">
      <c r="D99" s="63"/>
      <c r="E99" s="65"/>
      <c r="F99" s="66"/>
      <c r="G99" s="14"/>
    </row>
    <row r="100" spans="4:7" ht="12">
      <c r="D100" s="63"/>
      <c r="E100" s="65"/>
      <c r="F100" s="66"/>
      <c r="G100" s="14"/>
    </row>
    <row r="101" spans="4:7" ht="12">
      <c r="D101" s="63"/>
      <c r="E101" s="65"/>
      <c r="F101" s="66"/>
      <c r="G101" s="14"/>
    </row>
    <row r="102" spans="4:7" ht="12">
      <c r="D102" s="63"/>
      <c r="E102" s="65"/>
      <c r="F102" s="66"/>
      <c r="G102" s="14"/>
    </row>
    <row r="103" spans="4:7" ht="12">
      <c r="D103" s="63"/>
      <c r="E103" s="65"/>
      <c r="F103" s="66"/>
      <c r="G103" s="14"/>
    </row>
    <row r="104" spans="4:7" ht="12">
      <c r="D104" s="63"/>
      <c r="E104" s="65"/>
      <c r="F104" s="66"/>
      <c r="G104" s="14"/>
    </row>
    <row r="105" spans="4:7" ht="12">
      <c r="D105" s="63"/>
      <c r="E105" s="65"/>
      <c r="F105" s="66"/>
      <c r="G105" s="14"/>
    </row>
    <row r="106" spans="4:7" ht="12">
      <c r="D106" s="63"/>
      <c r="E106" s="65"/>
      <c r="F106" s="66"/>
      <c r="G106" s="14"/>
    </row>
    <row r="107" spans="4:7" ht="12">
      <c r="D107" s="63"/>
      <c r="E107" s="65"/>
      <c r="F107" s="66"/>
      <c r="G107" s="14"/>
    </row>
    <row r="108" spans="4:7" ht="12">
      <c r="D108" s="63"/>
      <c r="E108" s="65"/>
      <c r="F108" s="66"/>
      <c r="G108" s="14"/>
    </row>
    <row r="109" spans="4:7" ht="12">
      <c r="D109" s="63"/>
      <c r="E109" s="65"/>
      <c r="F109" s="66"/>
      <c r="G109" s="14"/>
    </row>
    <row r="110" spans="4:7" ht="12">
      <c r="D110" s="63"/>
      <c r="E110" s="65"/>
      <c r="F110" s="66"/>
      <c r="G110" s="14"/>
    </row>
    <row r="111" spans="4:7" ht="12">
      <c r="D111" s="63"/>
      <c r="E111" s="65"/>
      <c r="F111" s="66"/>
      <c r="G111" s="14"/>
    </row>
    <row r="112" spans="4:7" ht="12">
      <c r="D112" s="63"/>
      <c r="E112" s="65"/>
      <c r="F112" s="66"/>
      <c r="G112" s="14"/>
    </row>
    <row r="113" spans="4:7" ht="12">
      <c r="D113" s="63"/>
      <c r="E113" s="65"/>
      <c r="F113" s="66"/>
      <c r="G113" s="14"/>
    </row>
    <row r="114" spans="4:7" ht="12">
      <c r="D114" s="63"/>
      <c r="E114" s="65"/>
      <c r="F114" s="66"/>
      <c r="G114" s="14"/>
    </row>
    <row r="115" spans="4:7" ht="12">
      <c r="D115" s="63"/>
      <c r="E115" s="65"/>
      <c r="F115" s="66"/>
      <c r="G115" s="14"/>
    </row>
    <row r="116" spans="4:7" ht="12">
      <c r="D116" s="63"/>
      <c r="E116" s="65"/>
      <c r="F116" s="66"/>
      <c r="G116" s="14"/>
    </row>
    <row r="117" spans="4:7" ht="12">
      <c r="D117" s="63"/>
      <c r="E117" s="65"/>
      <c r="F117" s="66"/>
      <c r="G117" s="14"/>
    </row>
    <row r="118" spans="4:7" ht="12">
      <c r="D118" s="63"/>
      <c r="E118" s="65"/>
      <c r="F118" s="66"/>
      <c r="G118" s="14"/>
    </row>
    <row r="119" spans="4:7" ht="12">
      <c r="D119" s="63"/>
      <c r="E119" s="65"/>
      <c r="F119" s="66"/>
      <c r="G119" s="14"/>
    </row>
    <row r="120" spans="4:7" ht="12">
      <c r="D120" s="63"/>
      <c r="E120" s="65"/>
      <c r="F120" s="66"/>
      <c r="G120" s="14"/>
    </row>
    <row r="121" spans="4:7" ht="12">
      <c r="D121" s="63"/>
      <c r="E121" s="65"/>
      <c r="F121" s="66"/>
      <c r="G121" s="14"/>
    </row>
    <row r="122" spans="4:7" ht="12">
      <c r="D122" s="63"/>
      <c r="E122" s="65"/>
      <c r="F122" s="66"/>
      <c r="G122" s="14"/>
    </row>
    <row r="123" spans="4:7" ht="12">
      <c r="D123" s="63"/>
      <c r="E123" s="65"/>
      <c r="F123" s="66"/>
      <c r="G123" s="14"/>
    </row>
    <row r="124" spans="4:7" ht="12">
      <c r="D124" s="63"/>
      <c r="E124" s="65"/>
      <c r="F124" s="66"/>
      <c r="G124" s="14"/>
    </row>
    <row r="125" spans="4:7" ht="12">
      <c r="D125" s="63"/>
      <c r="E125" s="65"/>
      <c r="F125" s="66"/>
      <c r="G125" s="14"/>
    </row>
    <row r="126" spans="4:7" ht="12">
      <c r="D126" s="63"/>
      <c r="E126" s="65"/>
      <c r="F126" s="66"/>
      <c r="G126" s="14"/>
    </row>
    <row r="127" spans="4:7" ht="12">
      <c r="D127" s="63"/>
      <c r="E127" s="65"/>
      <c r="F127" s="66"/>
      <c r="G127" s="14"/>
    </row>
    <row r="128" spans="4:7" ht="12">
      <c r="D128" s="63"/>
      <c r="E128" s="65"/>
      <c r="F128" s="66"/>
      <c r="G128" s="14"/>
    </row>
    <row r="129" spans="4:7" ht="12">
      <c r="D129" s="63"/>
      <c r="E129" s="65"/>
      <c r="F129" s="66"/>
      <c r="G129" s="14"/>
    </row>
    <row r="130" spans="4:7" ht="12">
      <c r="D130" s="63"/>
      <c r="E130" s="65"/>
      <c r="F130" s="66"/>
      <c r="G130" s="14"/>
    </row>
    <row r="131" spans="4:7" ht="12">
      <c r="D131" s="63"/>
      <c r="E131" s="65"/>
      <c r="F131" s="66"/>
      <c r="G131" s="14"/>
    </row>
    <row r="132" spans="4:7" ht="12">
      <c r="D132" s="63"/>
      <c r="E132" s="65"/>
      <c r="F132" s="66"/>
      <c r="G132" s="14"/>
    </row>
    <row r="133" spans="4:7" ht="12">
      <c r="D133" s="63"/>
      <c r="E133" s="65"/>
      <c r="F133" s="66"/>
      <c r="G133" s="14"/>
    </row>
    <row r="134" spans="4:7" ht="12">
      <c r="D134" s="63"/>
      <c r="E134" s="65"/>
      <c r="F134" s="66"/>
      <c r="G134" s="14"/>
    </row>
    <row r="135" spans="4:7" ht="12">
      <c r="D135" s="63"/>
      <c r="E135" s="65"/>
      <c r="F135" s="66"/>
      <c r="G135" s="14"/>
    </row>
    <row r="136" spans="4:7" ht="12">
      <c r="D136" s="63"/>
      <c r="E136" s="65"/>
      <c r="F136" s="66"/>
      <c r="G136" s="14"/>
    </row>
    <row r="137" spans="4:7" ht="12">
      <c r="D137" s="63"/>
      <c r="E137" s="65"/>
      <c r="F137" s="66"/>
      <c r="G137" s="14"/>
    </row>
    <row r="138" spans="4:7" ht="12">
      <c r="D138" s="63"/>
      <c r="E138" s="65"/>
      <c r="F138" s="66"/>
      <c r="G138" s="14"/>
    </row>
    <row r="139" spans="4:7" ht="12">
      <c r="D139" s="63"/>
      <c r="E139" s="65"/>
      <c r="F139" s="66"/>
      <c r="G139" s="14"/>
    </row>
    <row r="140" spans="4:7" ht="12">
      <c r="D140" s="63"/>
      <c r="E140" s="65"/>
      <c r="F140" s="66"/>
      <c r="G140" s="14"/>
    </row>
    <row r="141" spans="4:7" ht="12">
      <c r="D141" s="63"/>
      <c r="E141" s="65"/>
      <c r="F141" s="66"/>
      <c r="G141" s="14"/>
    </row>
    <row r="142" spans="4:7" ht="12">
      <c r="D142" s="63"/>
      <c r="E142" s="65"/>
      <c r="F142" s="66"/>
      <c r="G142" s="14"/>
    </row>
    <row r="143" spans="4:7" ht="12">
      <c r="D143" s="63"/>
      <c r="E143" s="65"/>
      <c r="F143" s="66"/>
      <c r="G143" s="14"/>
    </row>
    <row r="144" spans="4:7" ht="12">
      <c r="D144" s="63"/>
      <c r="E144" s="65"/>
      <c r="F144" s="66"/>
      <c r="G144" s="14"/>
    </row>
    <row r="145" spans="4:7" ht="12">
      <c r="D145" s="63"/>
      <c r="E145" s="65"/>
      <c r="F145" s="66"/>
      <c r="G145" s="14"/>
    </row>
    <row r="146" spans="4:7" ht="12">
      <c r="D146" s="63"/>
      <c r="E146" s="65"/>
      <c r="F146" s="66"/>
      <c r="G146" s="14"/>
    </row>
    <row r="147" spans="4:7" ht="12">
      <c r="D147" s="63"/>
      <c r="E147" s="65"/>
      <c r="F147" s="66"/>
      <c r="G147" s="14"/>
    </row>
    <row r="148" spans="4:7" ht="12">
      <c r="D148" s="63"/>
      <c r="E148" s="65"/>
      <c r="F148" s="66"/>
      <c r="G148" s="14"/>
    </row>
    <row r="149" spans="4:7" ht="12">
      <c r="D149" s="63"/>
      <c r="E149" s="65"/>
      <c r="F149" s="66"/>
      <c r="G149" s="14"/>
    </row>
    <row r="150" spans="4:7" ht="12">
      <c r="D150" s="63"/>
      <c r="E150" s="65"/>
      <c r="F150" s="66"/>
      <c r="G150" s="14"/>
    </row>
    <row r="151" spans="4:7" ht="12">
      <c r="D151" s="63"/>
      <c r="E151" s="65"/>
      <c r="F151" s="66"/>
      <c r="G151" s="14"/>
    </row>
    <row r="152" spans="4:7" ht="12">
      <c r="D152" s="63"/>
      <c r="E152" s="65"/>
      <c r="F152" s="66"/>
      <c r="G152" s="14"/>
    </row>
    <row r="153" spans="4:7" ht="12">
      <c r="D153" s="63"/>
      <c r="E153" s="65"/>
      <c r="F153" s="66"/>
      <c r="G153" s="14"/>
    </row>
    <row r="154" spans="4:7" ht="12">
      <c r="D154" s="63"/>
      <c r="E154" s="65"/>
      <c r="F154" s="66"/>
      <c r="G154" s="14"/>
    </row>
    <row r="155" spans="4:7" ht="12">
      <c r="D155" s="63"/>
      <c r="E155" s="65"/>
      <c r="F155" s="66"/>
      <c r="G155" s="14"/>
    </row>
    <row r="156" spans="4:7" ht="12">
      <c r="D156" s="63"/>
      <c r="E156" s="65"/>
      <c r="F156" s="66"/>
      <c r="G156" s="14"/>
    </row>
    <row r="157" spans="4:7" ht="12">
      <c r="D157" s="63"/>
      <c r="E157" s="65"/>
      <c r="F157" s="66"/>
      <c r="G157" s="14"/>
    </row>
    <row r="158" spans="4:7" ht="12">
      <c r="D158" s="63"/>
      <c r="E158" s="65"/>
      <c r="F158" s="66"/>
      <c r="G158" s="14"/>
    </row>
    <row r="159" spans="4:7" ht="12">
      <c r="D159" s="63"/>
      <c r="E159" s="65"/>
      <c r="F159" s="66"/>
      <c r="G159" s="14"/>
    </row>
    <row r="160" spans="4:7" ht="12">
      <c r="D160" s="63"/>
      <c r="E160" s="65"/>
      <c r="F160" s="66"/>
      <c r="G160" s="14"/>
    </row>
    <row r="161" spans="4:7" ht="12">
      <c r="D161" s="63"/>
      <c r="E161" s="65"/>
      <c r="F161" s="66"/>
      <c r="G161" s="14"/>
    </row>
    <row r="162" spans="4:7" ht="12">
      <c r="D162" s="63"/>
      <c r="E162" s="65"/>
      <c r="F162" s="66"/>
      <c r="G162" s="14"/>
    </row>
    <row r="163" spans="4:7" ht="12">
      <c r="D163" s="63"/>
      <c r="E163" s="65"/>
      <c r="F163" s="66"/>
      <c r="G163" s="14"/>
    </row>
    <row r="164" spans="4:7" ht="12">
      <c r="D164" s="63"/>
      <c r="E164" s="65"/>
      <c r="F164" s="66"/>
      <c r="G164" s="14"/>
    </row>
    <row r="165" spans="4:7" ht="12">
      <c r="D165" s="63"/>
      <c r="E165" s="65"/>
      <c r="F165" s="66"/>
      <c r="G165" s="14"/>
    </row>
    <row r="166" spans="4:7" ht="12">
      <c r="D166" s="63"/>
      <c r="E166" s="65"/>
      <c r="F166" s="66"/>
      <c r="G166" s="14"/>
    </row>
    <row r="167" spans="4:7" ht="12">
      <c r="D167" s="63"/>
      <c r="E167" s="65"/>
      <c r="F167" s="66"/>
      <c r="G167" s="14"/>
    </row>
    <row r="168" spans="4:7" ht="12">
      <c r="D168" s="63"/>
      <c r="E168" s="65"/>
      <c r="F168" s="66"/>
      <c r="G168" s="14"/>
    </row>
    <row r="169" spans="4:7" ht="12">
      <c r="D169" s="63"/>
      <c r="E169" s="65"/>
      <c r="F169" s="66"/>
      <c r="G169" s="14"/>
    </row>
    <row r="170" spans="4:7" ht="12">
      <c r="D170" s="63"/>
      <c r="E170" s="65"/>
      <c r="F170" s="66"/>
      <c r="G170" s="14"/>
    </row>
    <row r="171" spans="4:7" ht="12">
      <c r="D171" s="63"/>
      <c r="E171" s="65"/>
      <c r="F171" s="66"/>
      <c r="G171" s="14"/>
    </row>
    <row r="172" spans="4:7" ht="12">
      <c r="D172" s="63"/>
      <c r="E172" s="65"/>
      <c r="F172" s="66"/>
      <c r="G172" s="14"/>
    </row>
    <row r="173" spans="4:7" ht="12">
      <c r="D173" s="63"/>
      <c r="E173" s="65"/>
      <c r="F173" s="66"/>
      <c r="G173" s="14"/>
    </row>
    <row r="174" spans="4:7" ht="12">
      <c r="D174" s="63"/>
      <c r="E174" s="65"/>
      <c r="F174" s="66"/>
      <c r="G174" s="14"/>
    </row>
    <row r="175" spans="4:7" ht="12">
      <c r="D175" s="63"/>
      <c r="E175" s="65"/>
      <c r="F175" s="66"/>
      <c r="G175" s="14"/>
    </row>
    <row r="176" spans="4:7" ht="12">
      <c r="D176" s="63"/>
      <c r="E176" s="65"/>
      <c r="F176" s="66"/>
      <c r="G176" s="14"/>
    </row>
    <row r="177" spans="4:7" ht="12">
      <c r="D177" s="63"/>
      <c r="E177" s="65"/>
      <c r="F177" s="66"/>
      <c r="G177" s="14"/>
    </row>
    <row r="178" spans="4:7" ht="12">
      <c r="D178" s="63"/>
      <c r="E178" s="65"/>
      <c r="F178" s="66"/>
      <c r="G178" s="14"/>
    </row>
    <row r="179" spans="4:7" ht="12">
      <c r="D179" s="63"/>
      <c r="E179" s="65"/>
      <c r="F179" s="66"/>
      <c r="G179" s="14"/>
    </row>
    <row r="180" spans="4:7" ht="12">
      <c r="D180" s="63"/>
      <c r="E180" s="65"/>
      <c r="F180" s="66"/>
      <c r="G180" s="14"/>
    </row>
    <row r="181" spans="4:7" ht="12">
      <c r="D181" s="63"/>
      <c r="E181" s="65"/>
      <c r="F181" s="66"/>
      <c r="G181" s="14"/>
    </row>
    <row r="182" spans="4:7" ht="12">
      <c r="D182" s="63"/>
      <c r="E182" s="65"/>
      <c r="F182" s="66"/>
      <c r="G182" s="14"/>
    </row>
    <row r="183" spans="4:7" ht="12">
      <c r="D183" s="63"/>
      <c r="E183" s="65"/>
      <c r="F183" s="66"/>
      <c r="G183" s="14"/>
    </row>
    <row r="184" spans="4:7" ht="12">
      <c r="D184" s="63"/>
      <c r="E184" s="65"/>
      <c r="F184" s="66"/>
      <c r="G184" s="14"/>
    </row>
    <row r="185" spans="4:7" ht="12">
      <c r="D185" s="63"/>
      <c r="E185" s="65"/>
      <c r="F185" s="66"/>
      <c r="G185" s="14"/>
    </row>
    <row r="186" spans="4:7" ht="12">
      <c r="D186" s="63"/>
      <c r="E186" s="65"/>
      <c r="F186" s="66"/>
      <c r="G186" s="14"/>
    </row>
    <row r="187" spans="4:7" ht="12">
      <c r="D187" s="63"/>
      <c r="E187" s="65"/>
      <c r="F187" s="66"/>
      <c r="G187" s="14"/>
    </row>
    <row r="188" spans="4:7" ht="12">
      <c r="D188" s="63"/>
      <c r="E188" s="65"/>
      <c r="F188" s="66"/>
      <c r="G188" s="14"/>
    </row>
    <row r="189" spans="4:7" ht="12">
      <c r="D189" s="63"/>
      <c r="E189" s="65"/>
      <c r="F189" s="66"/>
      <c r="G189" s="14"/>
    </row>
    <row r="190" spans="4:7" ht="12">
      <c r="D190" s="63"/>
      <c r="E190" s="65"/>
      <c r="F190" s="66"/>
      <c r="G190" s="14"/>
    </row>
    <row r="191" spans="4:7" ht="12">
      <c r="D191" s="63"/>
      <c r="E191" s="65"/>
      <c r="F191" s="66"/>
      <c r="G191" s="14"/>
    </row>
    <row r="192" spans="4:7" ht="12">
      <c r="D192" s="63"/>
      <c r="E192" s="65"/>
      <c r="F192" s="66"/>
      <c r="G192" s="14"/>
    </row>
    <row r="193" spans="4:7" ht="12">
      <c r="D193" s="63"/>
      <c r="E193" s="65"/>
      <c r="F193" s="66"/>
      <c r="G193" s="14"/>
    </row>
  </sheetData>
  <sheetProtection password="C6D1" sheet="1" formatCells="0" formatColumns="0" formatRows="0"/>
  <mergeCells count="3">
    <mergeCell ref="A1:F1"/>
    <mergeCell ref="A2:F2"/>
    <mergeCell ref="A34:E34"/>
  </mergeCells>
  <dataValidations count="2">
    <dataValidation allowBlank="1" showInputMessage="1" showErrorMessage="1" imeMode="off" sqref="A4"/>
    <dataValidation allowBlank="1" showInputMessage="1" showErrorMessage="1" imeMode="on" sqref="B4 B17:B19"/>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G192"/>
  <sheetViews>
    <sheetView showGridLines="0" showZeros="0" view="pageBreakPreview" zoomScaleSheetLayoutView="100" zoomScalePageLayoutView="0" workbookViewId="0" topLeftCell="A1">
      <pane ySplit="4" topLeftCell="A20" activePane="bottomLeft" state="frozen"/>
      <selection pane="topLeft" activeCell="A28" sqref="A28"/>
      <selection pane="bottomLeft" activeCell="D25" sqref="D25"/>
    </sheetView>
  </sheetViews>
  <sheetFormatPr defaultColWidth="9.00390625" defaultRowHeight="14.25"/>
  <cols>
    <col min="1" max="1" width="7.625" style="63" customWidth="1"/>
    <col min="2" max="2" width="25.625" style="64" customWidth="1"/>
    <col min="3" max="3" width="5.625" style="63" customWidth="1"/>
    <col min="4" max="4" width="10.625" style="69" customWidth="1"/>
    <col min="5" max="5" width="10.625" style="70" customWidth="1"/>
    <col min="6" max="6" width="14.625" style="71" customWidth="1"/>
    <col min="7" max="7" width="1.875" style="59" customWidth="1"/>
    <col min="8" max="16384" width="9.00390625" style="21" customWidth="1"/>
  </cols>
  <sheetData>
    <row r="1" spans="1:6" ht="34.5" customHeight="1">
      <c r="A1" s="96" t="s">
        <v>57</v>
      </c>
      <c r="B1" s="96"/>
      <c r="C1" s="96"/>
      <c r="D1" s="96"/>
      <c r="E1" s="96"/>
      <c r="F1" s="96"/>
    </row>
    <row r="2" spans="1:6" s="18" customFormat="1" ht="22.5" customHeight="1">
      <c r="A2" s="97" t="s">
        <v>90</v>
      </c>
      <c r="B2" s="97"/>
      <c r="C2" s="97"/>
      <c r="D2" s="97"/>
      <c r="E2" s="97"/>
      <c r="F2" s="97"/>
    </row>
    <row r="3" spans="1:6" s="23" customFormat="1" ht="18" customHeight="1">
      <c r="A3" s="56" t="str">
        <f>'总汇总表'!A3</f>
        <v>合同段编号：YHSG</v>
      </c>
      <c r="B3" s="48"/>
      <c r="C3" s="11" t="s">
        <v>273</v>
      </c>
      <c r="D3" s="12"/>
      <c r="E3" s="22"/>
      <c r="F3" s="57" t="s">
        <v>58</v>
      </c>
    </row>
    <row r="4" spans="1:6" s="14" customFormat="1" ht="27" customHeight="1">
      <c r="A4" s="60" t="s">
        <v>59</v>
      </c>
      <c r="B4" s="61" t="s">
        <v>60</v>
      </c>
      <c r="C4" s="60" t="s">
        <v>61</v>
      </c>
      <c r="D4" s="60" t="s">
        <v>62</v>
      </c>
      <c r="E4" s="62" t="s">
        <v>63</v>
      </c>
      <c r="F4" s="15" t="s">
        <v>64</v>
      </c>
    </row>
    <row r="5" spans="1:6" s="18" customFormat="1" ht="27" customHeight="1">
      <c r="A5" s="76">
        <v>302</v>
      </c>
      <c r="B5" s="77" t="s">
        <v>143</v>
      </c>
      <c r="C5" s="80"/>
      <c r="D5" s="15"/>
      <c r="E5" s="16"/>
      <c r="F5" s="17">
        <f aca="true" t="shared" si="0" ref="F5:F32">IF(E5&gt;0,ROUND(D5*E5,0),"")</f>
      </c>
    </row>
    <row r="6" spans="1:6" s="18" customFormat="1" ht="27" customHeight="1">
      <c r="A6" s="76" t="s">
        <v>144</v>
      </c>
      <c r="B6" s="78" t="s">
        <v>145</v>
      </c>
      <c r="C6" s="80"/>
      <c r="D6" s="4"/>
      <c r="E6" s="16"/>
      <c r="F6" s="17">
        <f t="shared" si="0"/>
      </c>
    </row>
    <row r="7" spans="1:6" s="18" customFormat="1" ht="27" customHeight="1">
      <c r="A7" s="76" t="s">
        <v>146</v>
      </c>
      <c r="B7" s="77" t="s">
        <v>147</v>
      </c>
      <c r="C7" s="80" t="s">
        <v>148</v>
      </c>
      <c r="D7" s="4">
        <v>2106</v>
      </c>
      <c r="E7" s="16"/>
      <c r="F7" s="17">
        <f t="shared" si="0"/>
      </c>
    </row>
    <row r="8" spans="1:6" s="18" customFormat="1" ht="27" customHeight="1">
      <c r="A8" s="76">
        <v>304</v>
      </c>
      <c r="B8" s="77" t="s">
        <v>149</v>
      </c>
      <c r="C8" s="80"/>
      <c r="D8" s="4"/>
      <c r="E8" s="16"/>
      <c r="F8" s="17">
        <f t="shared" si="0"/>
      </c>
    </row>
    <row r="9" spans="1:6" s="18" customFormat="1" ht="27" customHeight="1">
      <c r="A9" s="76" t="s">
        <v>150</v>
      </c>
      <c r="B9" s="78" t="s">
        <v>151</v>
      </c>
      <c r="C9" s="80"/>
      <c r="D9" s="4"/>
      <c r="E9" s="16"/>
      <c r="F9" s="17">
        <f t="shared" si="0"/>
      </c>
    </row>
    <row r="10" spans="1:6" s="18" customFormat="1" ht="27" customHeight="1">
      <c r="A10" s="76" t="s">
        <v>146</v>
      </c>
      <c r="B10" s="77" t="s">
        <v>152</v>
      </c>
      <c r="C10" s="80" t="s">
        <v>148</v>
      </c>
      <c r="D10" s="4">
        <v>6817</v>
      </c>
      <c r="E10" s="16"/>
      <c r="F10" s="17">
        <f t="shared" si="0"/>
      </c>
    </row>
    <row r="11" spans="1:6" s="18" customFormat="1" ht="27" customHeight="1">
      <c r="A11" s="76" t="s">
        <v>153</v>
      </c>
      <c r="B11" s="77" t="s">
        <v>154</v>
      </c>
      <c r="C11" s="80" t="s">
        <v>148</v>
      </c>
      <c r="D11" s="4"/>
      <c r="E11" s="16"/>
      <c r="F11" s="17">
        <f t="shared" si="0"/>
      </c>
    </row>
    <row r="12" spans="1:6" s="18" customFormat="1" ht="27" customHeight="1">
      <c r="A12" s="76">
        <v>308</v>
      </c>
      <c r="B12" s="77" t="s">
        <v>155</v>
      </c>
      <c r="C12" s="80"/>
      <c r="D12" s="4"/>
      <c r="E12" s="16"/>
      <c r="F12" s="17">
        <f t="shared" si="0"/>
      </c>
    </row>
    <row r="13" spans="1:6" s="18" customFormat="1" ht="27" customHeight="1">
      <c r="A13" s="76" t="s">
        <v>156</v>
      </c>
      <c r="B13" s="77" t="s">
        <v>157</v>
      </c>
      <c r="C13" s="80" t="s">
        <v>148</v>
      </c>
      <c r="D13" s="19">
        <v>6223</v>
      </c>
      <c r="E13" s="16"/>
      <c r="F13" s="17">
        <f t="shared" si="0"/>
      </c>
    </row>
    <row r="14" spans="1:6" s="18" customFormat="1" ht="27" customHeight="1">
      <c r="A14" s="76" t="s">
        <v>158</v>
      </c>
      <c r="B14" s="77" t="s">
        <v>159</v>
      </c>
      <c r="C14" s="80" t="s">
        <v>148</v>
      </c>
      <c r="D14" s="19">
        <v>1530</v>
      </c>
      <c r="E14" s="16"/>
      <c r="F14" s="17">
        <f t="shared" si="0"/>
      </c>
    </row>
    <row r="15" spans="1:6" s="18" customFormat="1" ht="27" customHeight="1">
      <c r="A15" s="76">
        <v>311</v>
      </c>
      <c r="B15" s="77" t="s">
        <v>160</v>
      </c>
      <c r="C15" s="80"/>
      <c r="D15" s="19"/>
      <c r="E15" s="16"/>
      <c r="F15" s="17">
        <f t="shared" si="0"/>
      </c>
    </row>
    <row r="16" spans="1:6" s="18" customFormat="1" ht="27" customHeight="1">
      <c r="A16" s="76" t="s">
        <v>161</v>
      </c>
      <c r="B16" s="77" t="s">
        <v>162</v>
      </c>
      <c r="C16" s="80"/>
      <c r="D16" s="19"/>
      <c r="E16" s="16"/>
      <c r="F16" s="17">
        <f t="shared" si="0"/>
      </c>
    </row>
    <row r="17" spans="1:6" s="18" customFormat="1" ht="27" customHeight="1">
      <c r="A17" s="76" t="s">
        <v>146</v>
      </c>
      <c r="B17" s="77" t="s">
        <v>179</v>
      </c>
      <c r="C17" s="80" t="s">
        <v>148</v>
      </c>
      <c r="D17" s="19"/>
      <c r="E17" s="16"/>
      <c r="F17" s="17">
        <f t="shared" si="0"/>
      </c>
    </row>
    <row r="18" spans="1:6" s="18" customFormat="1" ht="27" customHeight="1">
      <c r="A18" s="76" t="s">
        <v>153</v>
      </c>
      <c r="B18" s="77" t="s">
        <v>163</v>
      </c>
      <c r="C18" s="80" t="s">
        <v>148</v>
      </c>
      <c r="D18" s="19">
        <v>7949</v>
      </c>
      <c r="E18" s="16"/>
      <c r="F18" s="17">
        <f t="shared" si="0"/>
      </c>
    </row>
    <row r="19" spans="1:6" s="18" customFormat="1" ht="27" customHeight="1">
      <c r="A19" s="76">
        <v>312</v>
      </c>
      <c r="B19" s="77" t="s">
        <v>164</v>
      </c>
      <c r="C19" s="80"/>
      <c r="D19" s="19"/>
      <c r="E19" s="16"/>
      <c r="F19" s="17">
        <f t="shared" si="0"/>
      </c>
    </row>
    <row r="20" spans="1:6" s="18" customFormat="1" ht="27" customHeight="1">
      <c r="A20" s="76" t="s">
        <v>165</v>
      </c>
      <c r="B20" s="77" t="s">
        <v>164</v>
      </c>
      <c r="C20" s="80"/>
      <c r="D20" s="19"/>
      <c r="E20" s="16"/>
      <c r="F20" s="17">
        <f t="shared" si="0"/>
      </c>
    </row>
    <row r="21" spans="1:6" s="18" customFormat="1" ht="27" customHeight="1">
      <c r="A21" s="76" t="s">
        <v>146</v>
      </c>
      <c r="B21" s="77" t="s">
        <v>166</v>
      </c>
      <c r="C21" s="80" t="s">
        <v>167</v>
      </c>
      <c r="D21" s="4"/>
      <c r="E21" s="16"/>
      <c r="F21" s="17">
        <f t="shared" si="0"/>
      </c>
    </row>
    <row r="22" spans="1:6" s="18" customFormat="1" ht="27" customHeight="1">
      <c r="A22" s="76">
        <v>313</v>
      </c>
      <c r="B22" s="78" t="s">
        <v>180</v>
      </c>
      <c r="C22" s="80"/>
      <c r="D22" s="4"/>
      <c r="E22" s="16"/>
      <c r="F22" s="17">
        <f t="shared" si="0"/>
      </c>
    </row>
    <row r="23" spans="1:6" s="18" customFormat="1" ht="27" customHeight="1">
      <c r="A23" s="76" t="s">
        <v>168</v>
      </c>
      <c r="B23" s="78" t="s">
        <v>169</v>
      </c>
      <c r="C23" s="80" t="s">
        <v>167</v>
      </c>
      <c r="D23" s="4">
        <v>483</v>
      </c>
      <c r="E23" s="16"/>
      <c r="F23" s="17">
        <f t="shared" si="0"/>
      </c>
    </row>
    <row r="24" spans="1:6" s="18" customFormat="1" ht="27" customHeight="1">
      <c r="A24" s="76" t="s">
        <v>170</v>
      </c>
      <c r="B24" s="78" t="s">
        <v>171</v>
      </c>
      <c r="C24" s="81"/>
      <c r="D24" s="4"/>
      <c r="E24" s="16"/>
      <c r="F24" s="17">
        <f t="shared" si="0"/>
      </c>
    </row>
    <row r="25" spans="1:6" s="18" customFormat="1" ht="27" customHeight="1">
      <c r="A25" s="76" t="s">
        <v>146</v>
      </c>
      <c r="B25" s="77" t="s">
        <v>172</v>
      </c>
      <c r="C25" s="80" t="s">
        <v>167</v>
      </c>
      <c r="D25" s="90">
        <v>21.7</v>
      </c>
      <c r="E25" s="16"/>
      <c r="F25" s="17">
        <f t="shared" si="0"/>
      </c>
    </row>
    <row r="26" spans="1:6" s="18" customFormat="1" ht="27" customHeight="1">
      <c r="A26" s="76" t="s">
        <v>173</v>
      </c>
      <c r="B26" s="78" t="s">
        <v>174</v>
      </c>
      <c r="C26" s="80"/>
      <c r="D26" s="4"/>
      <c r="E26" s="16"/>
      <c r="F26" s="17">
        <f t="shared" si="0"/>
      </c>
    </row>
    <row r="27" spans="1:6" s="18" customFormat="1" ht="27" customHeight="1">
      <c r="A27" s="76" t="s">
        <v>146</v>
      </c>
      <c r="B27" s="77" t="s">
        <v>172</v>
      </c>
      <c r="C27" s="80" t="s">
        <v>167</v>
      </c>
      <c r="D27" s="4"/>
      <c r="E27" s="16"/>
      <c r="F27" s="17">
        <f t="shared" si="0"/>
      </c>
    </row>
    <row r="28" spans="1:6" s="18" customFormat="1" ht="27" customHeight="1">
      <c r="A28" s="76">
        <v>314</v>
      </c>
      <c r="B28" s="77" t="s">
        <v>175</v>
      </c>
      <c r="C28" s="80"/>
      <c r="D28" s="4"/>
      <c r="E28" s="16"/>
      <c r="F28" s="17">
        <f t="shared" si="0"/>
      </c>
    </row>
    <row r="29" spans="1:6" s="18" customFormat="1" ht="27" customHeight="1">
      <c r="A29" s="76" t="s">
        <v>176</v>
      </c>
      <c r="B29" s="77" t="s">
        <v>177</v>
      </c>
      <c r="C29" s="80"/>
      <c r="D29" s="4"/>
      <c r="E29" s="16"/>
      <c r="F29" s="17">
        <f t="shared" si="0"/>
      </c>
    </row>
    <row r="30" spans="1:6" s="18" customFormat="1" ht="27" customHeight="1">
      <c r="A30" s="76" t="s">
        <v>181</v>
      </c>
      <c r="B30" s="78" t="s">
        <v>182</v>
      </c>
      <c r="C30" s="80" t="s">
        <v>178</v>
      </c>
      <c r="D30" s="4"/>
      <c r="E30" s="16"/>
      <c r="F30" s="17">
        <f t="shared" si="0"/>
      </c>
    </row>
    <row r="31" spans="1:6" s="18" customFormat="1" ht="27" customHeight="1">
      <c r="A31" s="76">
        <v>315</v>
      </c>
      <c r="B31" s="78" t="s">
        <v>183</v>
      </c>
      <c r="C31" s="80"/>
      <c r="D31" s="4"/>
      <c r="E31" s="16"/>
      <c r="F31" s="17">
        <f t="shared" si="0"/>
      </c>
    </row>
    <row r="32" spans="1:6" s="18" customFormat="1" ht="27" customHeight="1">
      <c r="A32" s="76" t="s">
        <v>184</v>
      </c>
      <c r="B32" s="77" t="s">
        <v>185</v>
      </c>
      <c r="C32" s="80" t="s">
        <v>186</v>
      </c>
      <c r="D32" s="4"/>
      <c r="E32" s="16"/>
      <c r="F32" s="17">
        <f t="shared" si="0"/>
      </c>
    </row>
    <row r="33" spans="1:7" ht="27" customHeight="1">
      <c r="A33" s="100" t="s">
        <v>66</v>
      </c>
      <c r="B33" s="101"/>
      <c r="C33" s="101"/>
      <c r="D33" s="101"/>
      <c r="E33" s="101"/>
      <c r="F33" s="10">
        <f>SUM(F5:F32)</f>
        <v>0</v>
      </c>
      <c r="G33" s="14"/>
    </row>
    <row r="34" spans="4:7" ht="12">
      <c r="D34" s="63"/>
      <c r="E34" s="65"/>
      <c r="F34" s="66"/>
      <c r="G34" s="14"/>
    </row>
    <row r="35" spans="4:7" ht="12">
      <c r="D35" s="63"/>
      <c r="E35" s="65"/>
      <c r="F35" s="66"/>
      <c r="G35" s="14"/>
    </row>
    <row r="36" spans="4:7" ht="12">
      <c r="D36" s="63"/>
      <c r="E36" s="65"/>
      <c r="F36" s="66"/>
      <c r="G36" s="14"/>
    </row>
    <row r="37" spans="1:7" ht="12">
      <c r="A37" s="67"/>
      <c r="B37" s="68"/>
      <c r="C37" s="67"/>
      <c r="D37" s="63"/>
      <c r="E37" s="65"/>
      <c r="F37" s="66"/>
      <c r="G37" s="14"/>
    </row>
    <row r="38" spans="4:7" ht="12">
      <c r="D38" s="63"/>
      <c r="E38" s="65"/>
      <c r="F38" s="66"/>
      <c r="G38" s="14"/>
    </row>
    <row r="39" spans="4:7" ht="12">
      <c r="D39" s="63"/>
      <c r="E39" s="65"/>
      <c r="F39" s="66"/>
      <c r="G39" s="14"/>
    </row>
    <row r="40" spans="4:7" ht="12">
      <c r="D40" s="63"/>
      <c r="E40" s="65"/>
      <c r="F40" s="66"/>
      <c r="G40" s="14"/>
    </row>
    <row r="41" spans="4:7" ht="12">
      <c r="D41" s="63"/>
      <c r="E41" s="65"/>
      <c r="F41" s="66"/>
      <c r="G41" s="14"/>
    </row>
    <row r="42" spans="4:7" ht="12">
      <c r="D42" s="63"/>
      <c r="E42" s="65"/>
      <c r="F42" s="66"/>
      <c r="G42" s="14"/>
    </row>
    <row r="43" spans="4:7" ht="12">
      <c r="D43" s="63"/>
      <c r="E43" s="65"/>
      <c r="F43" s="66"/>
      <c r="G43" s="14"/>
    </row>
    <row r="44" spans="4:7" ht="12">
      <c r="D44" s="63"/>
      <c r="E44" s="65"/>
      <c r="F44" s="66"/>
      <c r="G44" s="14"/>
    </row>
    <row r="45" spans="4:7" ht="12">
      <c r="D45" s="63"/>
      <c r="E45" s="65"/>
      <c r="F45" s="66"/>
      <c r="G45" s="14"/>
    </row>
    <row r="46" spans="4:7" ht="12">
      <c r="D46" s="63"/>
      <c r="E46" s="65"/>
      <c r="F46" s="66"/>
      <c r="G46" s="14"/>
    </row>
    <row r="47" spans="4:7" ht="12">
      <c r="D47" s="63"/>
      <c r="E47" s="65"/>
      <c r="F47" s="66"/>
      <c r="G47" s="14"/>
    </row>
    <row r="48" spans="4:7" ht="12">
      <c r="D48" s="63"/>
      <c r="E48" s="65"/>
      <c r="F48" s="66"/>
      <c r="G48" s="14"/>
    </row>
    <row r="49" spans="4:7" ht="12">
      <c r="D49" s="63"/>
      <c r="E49" s="65"/>
      <c r="F49" s="66"/>
      <c r="G49" s="14"/>
    </row>
    <row r="50" spans="4:7" ht="12">
      <c r="D50" s="63"/>
      <c r="E50" s="65"/>
      <c r="F50" s="66"/>
      <c r="G50" s="14"/>
    </row>
    <row r="51" spans="4:7" ht="12">
      <c r="D51" s="63"/>
      <c r="E51" s="65"/>
      <c r="F51" s="66"/>
      <c r="G51" s="14"/>
    </row>
    <row r="52" spans="4:7" ht="12">
      <c r="D52" s="63"/>
      <c r="E52" s="65"/>
      <c r="F52" s="66"/>
      <c r="G52" s="14"/>
    </row>
    <row r="53" spans="4:7" ht="12">
      <c r="D53" s="63"/>
      <c r="E53" s="65"/>
      <c r="F53" s="66"/>
      <c r="G53" s="14"/>
    </row>
    <row r="54" spans="4:7" ht="12">
      <c r="D54" s="63"/>
      <c r="E54" s="65"/>
      <c r="F54" s="66"/>
      <c r="G54" s="14"/>
    </row>
    <row r="55" spans="4:7" ht="12">
      <c r="D55" s="63"/>
      <c r="E55" s="65"/>
      <c r="F55" s="66"/>
      <c r="G55" s="14"/>
    </row>
    <row r="56" spans="4:7" ht="12">
      <c r="D56" s="63"/>
      <c r="E56" s="65"/>
      <c r="F56" s="66"/>
      <c r="G56" s="14"/>
    </row>
    <row r="57" spans="4:7" ht="12">
      <c r="D57" s="63"/>
      <c r="E57" s="65"/>
      <c r="F57" s="66"/>
      <c r="G57" s="14"/>
    </row>
    <row r="58" spans="4:7" ht="12">
      <c r="D58" s="63"/>
      <c r="E58" s="65"/>
      <c r="F58" s="66"/>
      <c r="G58" s="14"/>
    </row>
    <row r="59" spans="4:7" ht="12">
      <c r="D59" s="63"/>
      <c r="E59" s="65"/>
      <c r="F59" s="66"/>
      <c r="G59" s="14"/>
    </row>
    <row r="60" spans="4:7" ht="12">
      <c r="D60" s="63"/>
      <c r="E60" s="65"/>
      <c r="F60" s="66"/>
      <c r="G60" s="14"/>
    </row>
    <row r="61" spans="4:7" ht="12">
      <c r="D61" s="63"/>
      <c r="E61" s="65"/>
      <c r="F61" s="66"/>
      <c r="G61" s="14"/>
    </row>
    <row r="62" spans="4:7" ht="12">
      <c r="D62" s="63"/>
      <c r="E62" s="65"/>
      <c r="F62" s="66"/>
      <c r="G62" s="14"/>
    </row>
    <row r="63" spans="4:7" ht="12">
      <c r="D63" s="63"/>
      <c r="E63" s="65"/>
      <c r="F63" s="66"/>
      <c r="G63" s="14"/>
    </row>
    <row r="64" spans="4:7" ht="12">
      <c r="D64" s="63"/>
      <c r="E64" s="65"/>
      <c r="F64" s="66"/>
      <c r="G64" s="14"/>
    </row>
    <row r="65" spans="4:7" ht="12">
      <c r="D65" s="63"/>
      <c r="E65" s="65"/>
      <c r="F65" s="66"/>
      <c r="G65" s="14"/>
    </row>
    <row r="66" spans="4:7" ht="12">
      <c r="D66" s="63"/>
      <c r="E66" s="65"/>
      <c r="F66" s="66"/>
      <c r="G66" s="14"/>
    </row>
    <row r="67" spans="4:7" ht="12">
      <c r="D67" s="63"/>
      <c r="E67" s="65"/>
      <c r="F67" s="66"/>
      <c r="G67" s="14"/>
    </row>
    <row r="68" spans="4:7" ht="12">
      <c r="D68" s="63"/>
      <c r="E68" s="65"/>
      <c r="F68" s="66"/>
      <c r="G68" s="14"/>
    </row>
    <row r="69" spans="4:7" ht="12">
      <c r="D69" s="63"/>
      <c r="E69" s="65"/>
      <c r="F69" s="66"/>
      <c r="G69" s="14"/>
    </row>
    <row r="70" spans="4:7" ht="12">
      <c r="D70" s="63"/>
      <c r="E70" s="65"/>
      <c r="F70" s="66"/>
      <c r="G70" s="14"/>
    </row>
    <row r="71" spans="4:7" ht="12">
      <c r="D71" s="63"/>
      <c r="E71" s="65"/>
      <c r="F71" s="66"/>
      <c r="G71" s="14"/>
    </row>
    <row r="72" spans="4:7" ht="12">
      <c r="D72" s="63"/>
      <c r="E72" s="65"/>
      <c r="F72" s="66"/>
      <c r="G72" s="14"/>
    </row>
    <row r="73" spans="4:7" ht="12">
      <c r="D73" s="63"/>
      <c r="E73" s="65"/>
      <c r="F73" s="66"/>
      <c r="G73" s="14"/>
    </row>
    <row r="74" spans="4:7" ht="12">
      <c r="D74" s="63"/>
      <c r="E74" s="65"/>
      <c r="F74" s="66"/>
      <c r="G74" s="14"/>
    </row>
    <row r="75" spans="4:7" ht="12">
      <c r="D75" s="63"/>
      <c r="E75" s="65"/>
      <c r="F75" s="66"/>
      <c r="G75" s="14"/>
    </row>
    <row r="76" spans="4:7" ht="12">
      <c r="D76" s="63"/>
      <c r="E76" s="65"/>
      <c r="F76" s="66"/>
      <c r="G76" s="14"/>
    </row>
    <row r="77" spans="4:7" ht="12">
      <c r="D77" s="63"/>
      <c r="E77" s="65"/>
      <c r="F77" s="66"/>
      <c r="G77" s="14"/>
    </row>
    <row r="78" spans="4:7" ht="12">
      <c r="D78" s="63"/>
      <c r="E78" s="65"/>
      <c r="F78" s="66"/>
      <c r="G78" s="14"/>
    </row>
    <row r="79" spans="4:7" ht="12">
      <c r="D79" s="63"/>
      <c r="E79" s="65"/>
      <c r="F79" s="66"/>
      <c r="G79" s="14"/>
    </row>
    <row r="80" spans="4:7" ht="12">
      <c r="D80" s="63"/>
      <c r="E80" s="65"/>
      <c r="F80" s="66"/>
      <c r="G80" s="14"/>
    </row>
    <row r="81" spans="4:7" ht="12">
      <c r="D81" s="63"/>
      <c r="E81" s="65"/>
      <c r="F81" s="66"/>
      <c r="G81" s="14"/>
    </row>
    <row r="82" spans="4:7" ht="12">
      <c r="D82" s="63"/>
      <c r="E82" s="65"/>
      <c r="F82" s="66"/>
      <c r="G82" s="14"/>
    </row>
    <row r="83" spans="4:7" ht="12">
      <c r="D83" s="63"/>
      <c r="E83" s="65"/>
      <c r="F83" s="66"/>
      <c r="G83" s="14"/>
    </row>
    <row r="84" spans="4:7" ht="12">
      <c r="D84" s="63"/>
      <c r="E84" s="65"/>
      <c r="F84" s="66"/>
      <c r="G84" s="14"/>
    </row>
    <row r="85" spans="4:7" ht="12">
      <c r="D85" s="63"/>
      <c r="E85" s="65"/>
      <c r="F85" s="66"/>
      <c r="G85" s="14"/>
    </row>
    <row r="86" spans="4:7" ht="12">
      <c r="D86" s="63"/>
      <c r="E86" s="65"/>
      <c r="F86" s="66"/>
      <c r="G86" s="14"/>
    </row>
    <row r="87" spans="4:7" ht="12">
      <c r="D87" s="63"/>
      <c r="E87" s="65"/>
      <c r="F87" s="66"/>
      <c r="G87" s="14"/>
    </row>
    <row r="88" spans="4:7" ht="12">
      <c r="D88" s="63"/>
      <c r="E88" s="65"/>
      <c r="F88" s="66"/>
      <c r="G88" s="14"/>
    </row>
    <row r="89" spans="4:7" ht="12">
      <c r="D89" s="63"/>
      <c r="E89" s="65"/>
      <c r="F89" s="66"/>
      <c r="G89" s="14"/>
    </row>
    <row r="90" spans="4:7" ht="12">
      <c r="D90" s="63"/>
      <c r="E90" s="65"/>
      <c r="F90" s="66"/>
      <c r="G90" s="14"/>
    </row>
    <row r="91" spans="4:7" ht="12">
      <c r="D91" s="63"/>
      <c r="E91" s="65"/>
      <c r="F91" s="66"/>
      <c r="G91" s="14"/>
    </row>
    <row r="92" spans="4:7" ht="12">
      <c r="D92" s="63"/>
      <c r="E92" s="65"/>
      <c r="F92" s="66"/>
      <c r="G92" s="14"/>
    </row>
    <row r="93" spans="4:7" ht="12">
      <c r="D93" s="63"/>
      <c r="E93" s="65"/>
      <c r="F93" s="66"/>
      <c r="G93" s="14"/>
    </row>
    <row r="94" spans="4:7" ht="12">
      <c r="D94" s="63"/>
      <c r="E94" s="65"/>
      <c r="F94" s="66"/>
      <c r="G94" s="14"/>
    </row>
    <row r="95" spans="4:7" ht="12">
      <c r="D95" s="63"/>
      <c r="E95" s="65"/>
      <c r="F95" s="66"/>
      <c r="G95" s="14"/>
    </row>
    <row r="96" spans="4:7" ht="12">
      <c r="D96" s="63"/>
      <c r="E96" s="65"/>
      <c r="F96" s="66"/>
      <c r="G96" s="14"/>
    </row>
    <row r="97" spans="4:7" ht="12">
      <c r="D97" s="63"/>
      <c r="E97" s="65"/>
      <c r="F97" s="66"/>
      <c r="G97" s="14"/>
    </row>
    <row r="98" spans="4:7" ht="12">
      <c r="D98" s="63"/>
      <c r="E98" s="65"/>
      <c r="F98" s="66"/>
      <c r="G98" s="14"/>
    </row>
    <row r="99" spans="4:7" ht="12">
      <c r="D99" s="63"/>
      <c r="E99" s="65"/>
      <c r="F99" s="66"/>
      <c r="G99" s="14"/>
    </row>
    <row r="100" spans="4:7" ht="12">
      <c r="D100" s="63"/>
      <c r="E100" s="65"/>
      <c r="F100" s="66"/>
      <c r="G100" s="14"/>
    </row>
    <row r="101" spans="4:7" ht="12">
      <c r="D101" s="63"/>
      <c r="E101" s="65"/>
      <c r="F101" s="66"/>
      <c r="G101" s="14"/>
    </row>
    <row r="102" spans="4:7" ht="12">
      <c r="D102" s="63"/>
      <c r="E102" s="65"/>
      <c r="F102" s="66"/>
      <c r="G102" s="14"/>
    </row>
    <row r="103" spans="4:7" ht="12">
      <c r="D103" s="63"/>
      <c r="E103" s="65"/>
      <c r="F103" s="66"/>
      <c r="G103" s="14"/>
    </row>
    <row r="104" spans="4:7" ht="12">
      <c r="D104" s="63"/>
      <c r="E104" s="65"/>
      <c r="F104" s="66"/>
      <c r="G104" s="14"/>
    </row>
    <row r="105" spans="4:7" ht="12">
      <c r="D105" s="63"/>
      <c r="E105" s="65"/>
      <c r="F105" s="66"/>
      <c r="G105" s="14"/>
    </row>
    <row r="106" spans="4:7" ht="12">
      <c r="D106" s="63"/>
      <c r="E106" s="65"/>
      <c r="F106" s="66"/>
      <c r="G106" s="14"/>
    </row>
    <row r="107" spans="4:7" ht="12">
      <c r="D107" s="63"/>
      <c r="E107" s="65"/>
      <c r="F107" s="66"/>
      <c r="G107" s="14"/>
    </row>
    <row r="108" spans="4:7" ht="12">
      <c r="D108" s="63"/>
      <c r="E108" s="65"/>
      <c r="F108" s="66"/>
      <c r="G108" s="14"/>
    </row>
    <row r="109" spans="4:7" ht="12">
      <c r="D109" s="63"/>
      <c r="E109" s="65"/>
      <c r="F109" s="66"/>
      <c r="G109" s="14"/>
    </row>
    <row r="110" spans="4:7" ht="12">
      <c r="D110" s="63"/>
      <c r="E110" s="65"/>
      <c r="F110" s="66"/>
      <c r="G110" s="14"/>
    </row>
    <row r="111" spans="4:7" ht="12">
      <c r="D111" s="63"/>
      <c r="E111" s="65"/>
      <c r="F111" s="66"/>
      <c r="G111" s="14"/>
    </row>
    <row r="112" spans="4:7" ht="12">
      <c r="D112" s="63"/>
      <c r="E112" s="65"/>
      <c r="F112" s="66"/>
      <c r="G112" s="14"/>
    </row>
    <row r="113" spans="4:7" ht="12">
      <c r="D113" s="63"/>
      <c r="E113" s="65"/>
      <c r="F113" s="66"/>
      <c r="G113" s="14"/>
    </row>
    <row r="114" spans="4:7" ht="12">
      <c r="D114" s="63"/>
      <c r="E114" s="65"/>
      <c r="F114" s="66"/>
      <c r="G114" s="14"/>
    </row>
    <row r="115" spans="4:7" ht="12">
      <c r="D115" s="63"/>
      <c r="E115" s="65"/>
      <c r="F115" s="66"/>
      <c r="G115" s="14"/>
    </row>
    <row r="116" spans="4:7" ht="12">
      <c r="D116" s="63"/>
      <c r="E116" s="65"/>
      <c r="F116" s="66"/>
      <c r="G116" s="14"/>
    </row>
    <row r="117" spans="4:7" ht="12">
      <c r="D117" s="63"/>
      <c r="E117" s="65"/>
      <c r="F117" s="66"/>
      <c r="G117" s="14"/>
    </row>
    <row r="118" spans="4:7" ht="12">
      <c r="D118" s="63"/>
      <c r="E118" s="65"/>
      <c r="F118" s="66"/>
      <c r="G118" s="14"/>
    </row>
    <row r="119" spans="4:7" ht="12">
      <c r="D119" s="63"/>
      <c r="E119" s="65"/>
      <c r="F119" s="66"/>
      <c r="G119" s="14"/>
    </row>
    <row r="120" spans="4:7" ht="12">
      <c r="D120" s="63"/>
      <c r="E120" s="65"/>
      <c r="F120" s="66"/>
      <c r="G120" s="14"/>
    </row>
    <row r="121" spans="4:7" ht="12">
      <c r="D121" s="63"/>
      <c r="E121" s="65"/>
      <c r="F121" s="66"/>
      <c r="G121" s="14"/>
    </row>
    <row r="122" spans="4:7" ht="12">
      <c r="D122" s="63"/>
      <c r="E122" s="65"/>
      <c r="F122" s="66"/>
      <c r="G122" s="14"/>
    </row>
    <row r="123" spans="4:7" ht="12">
      <c r="D123" s="63"/>
      <c r="E123" s="65"/>
      <c r="F123" s="66"/>
      <c r="G123" s="14"/>
    </row>
    <row r="124" spans="4:7" ht="12">
      <c r="D124" s="63"/>
      <c r="E124" s="65"/>
      <c r="F124" s="66"/>
      <c r="G124" s="14"/>
    </row>
    <row r="125" spans="4:7" ht="12">
      <c r="D125" s="63"/>
      <c r="E125" s="65"/>
      <c r="F125" s="66"/>
      <c r="G125" s="14"/>
    </row>
    <row r="126" spans="4:7" ht="12">
      <c r="D126" s="63"/>
      <c r="E126" s="65"/>
      <c r="F126" s="66"/>
      <c r="G126" s="14"/>
    </row>
    <row r="127" spans="4:7" ht="12">
      <c r="D127" s="63"/>
      <c r="E127" s="65"/>
      <c r="F127" s="66"/>
      <c r="G127" s="14"/>
    </row>
    <row r="128" spans="4:7" ht="12">
      <c r="D128" s="63"/>
      <c r="E128" s="65"/>
      <c r="F128" s="66"/>
      <c r="G128" s="14"/>
    </row>
    <row r="129" spans="4:7" ht="12">
      <c r="D129" s="63"/>
      <c r="E129" s="65"/>
      <c r="F129" s="66"/>
      <c r="G129" s="14"/>
    </row>
    <row r="130" spans="4:7" ht="12">
      <c r="D130" s="63"/>
      <c r="E130" s="65"/>
      <c r="F130" s="66"/>
      <c r="G130" s="14"/>
    </row>
    <row r="131" spans="4:7" ht="12">
      <c r="D131" s="63"/>
      <c r="E131" s="65"/>
      <c r="F131" s="66"/>
      <c r="G131" s="14"/>
    </row>
    <row r="132" spans="4:7" ht="12">
      <c r="D132" s="63"/>
      <c r="E132" s="65"/>
      <c r="F132" s="66"/>
      <c r="G132" s="14"/>
    </row>
    <row r="133" spans="4:7" ht="12">
      <c r="D133" s="63"/>
      <c r="E133" s="65"/>
      <c r="F133" s="66"/>
      <c r="G133" s="14"/>
    </row>
    <row r="134" spans="4:7" ht="12">
      <c r="D134" s="63"/>
      <c r="E134" s="65"/>
      <c r="F134" s="66"/>
      <c r="G134" s="14"/>
    </row>
    <row r="135" spans="4:7" ht="12">
      <c r="D135" s="63"/>
      <c r="E135" s="65"/>
      <c r="F135" s="66"/>
      <c r="G135" s="14"/>
    </row>
    <row r="136" spans="4:7" ht="12">
      <c r="D136" s="63"/>
      <c r="E136" s="65"/>
      <c r="F136" s="66"/>
      <c r="G136" s="14"/>
    </row>
    <row r="137" spans="4:7" ht="12">
      <c r="D137" s="63"/>
      <c r="E137" s="65"/>
      <c r="F137" s="66"/>
      <c r="G137" s="14"/>
    </row>
    <row r="138" spans="4:7" ht="12">
      <c r="D138" s="63"/>
      <c r="E138" s="65"/>
      <c r="F138" s="66"/>
      <c r="G138" s="14"/>
    </row>
    <row r="139" spans="4:7" ht="12">
      <c r="D139" s="63"/>
      <c r="E139" s="65"/>
      <c r="F139" s="66"/>
      <c r="G139" s="14"/>
    </row>
    <row r="140" spans="4:7" ht="12">
      <c r="D140" s="63"/>
      <c r="E140" s="65"/>
      <c r="F140" s="66"/>
      <c r="G140" s="14"/>
    </row>
    <row r="141" spans="4:7" ht="12">
      <c r="D141" s="63"/>
      <c r="E141" s="65"/>
      <c r="F141" s="66"/>
      <c r="G141" s="14"/>
    </row>
    <row r="142" spans="4:7" ht="12">
      <c r="D142" s="63"/>
      <c r="E142" s="65"/>
      <c r="F142" s="66"/>
      <c r="G142" s="14"/>
    </row>
    <row r="143" spans="4:7" ht="12">
      <c r="D143" s="63"/>
      <c r="E143" s="65"/>
      <c r="F143" s="66"/>
      <c r="G143" s="14"/>
    </row>
    <row r="144" spans="4:7" ht="12">
      <c r="D144" s="63"/>
      <c r="E144" s="65"/>
      <c r="F144" s="66"/>
      <c r="G144" s="14"/>
    </row>
    <row r="145" spans="4:7" ht="12">
      <c r="D145" s="63"/>
      <c r="E145" s="65"/>
      <c r="F145" s="66"/>
      <c r="G145" s="14"/>
    </row>
    <row r="146" spans="4:7" ht="12">
      <c r="D146" s="63"/>
      <c r="E146" s="65"/>
      <c r="F146" s="66"/>
      <c r="G146" s="14"/>
    </row>
    <row r="147" spans="4:7" ht="12">
      <c r="D147" s="63"/>
      <c r="E147" s="65"/>
      <c r="F147" s="66"/>
      <c r="G147" s="14"/>
    </row>
    <row r="148" spans="4:7" ht="12">
      <c r="D148" s="63"/>
      <c r="E148" s="65"/>
      <c r="F148" s="66"/>
      <c r="G148" s="14"/>
    </row>
    <row r="149" spans="4:7" ht="12">
      <c r="D149" s="63"/>
      <c r="E149" s="65"/>
      <c r="F149" s="66"/>
      <c r="G149" s="14"/>
    </row>
    <row r="150" spans="4:7" ht="12">
      <c r="D150" s="63"/>
      <c r="E150" s="65"/>
      <c r="F150" s="66"/>
      <c r="G150" s="14"/>
    </row>
    <row r="151" spans="4:7" ht="12">
      <c r="D151" s="63"/>
      <c r="E151" s="65"/>
      <c r="F151" s="66"/>
      <c r="G151" s="14"/>
    </row>
    <row r="152" spans="4:7" ht="12">
      <c r="D152" s="63"/>
      <c r="E152" s="65"/>
      <c r="F152" s="66"/>
      <c r="G152" s="14"/>
    </row>
    <row r="153" spans="4:7" ht="12">
      <c r="D153" s="63"/>
      <c r="E153" s="65"/>
      <c r="F153" s="66"/>
      <c r="G153" s="14"/>
    </row>
    <row r="154" spans="4:7" ht="12">
      <c r="D154" s="63"/>
      <c r="E154" s="65"/>
      <c r="F154" s="66"/>
      <c r="G154" s="14"/>
    </row>
    <row r="155" spans="4:7" ht="12">
      <c r="D155" s="63"/>
      <c r="E155" s="65"/>
      <c r="F155" s="66"/>
      <c r="G155" s="14"/>
    </row>
    <row r="156" spans="4:7" ht="12">
      <c r="D156" s="63"/>
      <c r="E156" s="65"/>
      <c r="F156" s="66"/>
      <c r="G156" s="14"/>
    </row>
    <row r="157" spans="4:7" ht="12">
      <c r="D157" s="63"/>
      <c r="E157" s="65"/>
      <c r="F157" s="66"/>
      <c r="G157" s="14"/>
    </row>
    <row r="158" spans="4:7" ht="12">
      <c r="D158" s="63"/>
      <c r="E158" s="65"/>
      <c r="F158" s="66"/>
      <c r="G158" s="14"/>
    </row>
    <row r="159" spans="4:7" ht="12">
      <c r="D159" s="63"/>
      <c r="E159" s="65"/>
      <c r="F159" s="66"/>
      <c r="G159" s="14"/>
    </row>
    <row r="160" spans="4:7" ht="12">
      <c r="D160" s="63"/>
      <c r="E160" s="65"/>
      <c r="F160" s="66"/>
      <c r="G160" s="14"/>
    </row>
    <row r="161" spans="4:7" ht="12">
      <c r="D161" s="63"/>
      <c r="E161" s="65"/>
      <c r="F161" s="66"/>
      <c r="G161" s="14"/>
    </row>
    <row r="162" spans="4:7" ht="12">
      <c r="D162" s="63"/>
      <c r="E162" s="65"/>
      <c r="F162" s="66"/>
      <c r="G162" s="14"/>
    </row>
    <row r="163" spans="4:7" ht="12">
      <c r="D163" s="63"/>
      <c r="E163" s="65"/>
      <c r="F163" s="66"/>
      <c r="G163" s="14"/>
    </row>
    <row r="164" spans="4:7" ht="12">
      <c r="D164" s="63"/>
      <c r="E164" s="65"/>
      <c r="F164" s="66"/>
      <c r="G164" s="14"/>
    </row>
    <row r="165" spans="4:7" ht="12">
      <c r="D165" s="63"/>
      <c r="E165" s="65"/>
      <c r="F165" s="66"/>
      <c r="G165" s="14"/>
    </row>
    <row r="166" spans="4:7" ht="12">
      <c r="D166" s="63"/>
      <c r="E166" s="65"/>
      <c r="F166" s="66"/>
      <c r="G166" s="14"/>
    </row>
    <row r="167" spans="4:7" ht="12">
      <c r="D167" s="63"/>
      <c r="E167" s="65"/>
      <c r="F167" s="66"/>
      <c r="G167" s="14"/>
    </row>
    <row r="168" spans="4:7" ht="12">
      <c r="D168" s="63"/>
      <c r="E168" s="65"/>
      <c r="F168" s="66"/>
      <c r="G168" s="14"/>
    </row>
    <row r="169" spans="4:7" ht="12">
      <c r="D169" s="63"/>
      <c r="E169" s="65"/>
      <c r="F169" s="66"/>
      <c r="G169" s="14"/>
    </row>
    <row r="170" spans="4:7" ht="12">
      <c r="D170" s="63"/>
      <c r="E170" s="65"/>
      <c r="F170" s="66"/>
      <c r="G170" s="14"/>
    </row>
    <row r="171" spans="4:7" ht="12">
      <c r="D171" s="63"/>
      <c r="E171" s="65"/>
      <c r="F171" s="66"/>
      <c r="G171" s="14"/>
    </row>
    <row r="172" spans="4:7" ht="12">
      <c r="D172" s="63"/>
      <c r="E172" s="65"/>
      <c r="F172" s="66"/>
      <c r="G172" s="14"/>
    </row>
    <row r="173" spans="4:7" ht="12">
      <c r="D173" s="63"/>
      <c r="E173" s="65"/>
      <c r="F173" s="66"/>
      <c r="G173" s="14"/>
    </row>
    <row r="174" spans="4:7" ht="12">
      <c r="D174" s="63"/>
      <c r="E174" s="65"/>
      <c r="F174" s="66"/>
      <c r="G174" s="14"/>
    </row>
    <row r="175" spans="4:7" ht="12">
      <c r="D175" s="63"/>
      <c r="E175" s="65"/>
      <c r="F175" s="66"/>
      <c r="G175" s="14"/>
    </row>
    <row r="176" spans="4:7" ht="12">
      <c r="D176" s="63"/>
      <c r="E176" s="65"/>
      <c r="F176" s="66"/>
      <c r="G176" s="14"/>
    </row>
    <row r="177" spans="4:7" ht="12">
      <c r="D177" s="63"/>
      <c r="E177" s="65"/>
      <c r="F177" s="66"/>
      <c r="G177" s="14"/>
    </row>
    <row r="178" spans="4:7" ht="12">
      <c r="D178" s="63"/>
      <c r="E178" s="65"/>
      <c r="F178" s="66"/>
      <c r="G178" s="14"/>
    </row>
    <row r="179" spans="4:7" ht="12">
      <c r="D179" s="63"/>
      <c r="E179" s="65"/>
      <c r="F179" s="66"/>
      <c r="G179" s="14"/>
    </row>
    <row r="180" spans="4:7" ht="12">
      <c r="D180" s="63"/>
      <c r="E180" s="65"/>
      <c r="F180" s="66"/>
      <c r="G180" s="14"/>
    </row>
    <row r="181" spans="4:7" ht="12">
      <c r="D181" s="63"/>
      <c r="E181" s="65"/>
      <c r="F181" s="66"/>
      <c r="G181" s="14"/>
    </row>
    <row r="182" spans="4:7" ht="12">
      <c r="D182" s="63"/>
      <c r="E182" s="65"/>
      <c r="F182" s="66"/>
      <c r="G182" s="14"/>
    </row>
    <row r="183" spans="4:7" ht="12">
      <c r="D183" s="63"/>
      <c r="E183" s="65"/>
      <c r="F183" s="66"/>
      <c r="G183" s="14"/>
    </row>
    <row r="184" spans="4:7" ht="12">
      <c r="D184" s="63"/>
      <c r="E184" s="65"/>
      <c r="F184" s="66"/>
      <c r="G184" s="14"/>
    </row>
    <row r="185" spans="4:7" ht="12">
      <c r="D185" s="63"/>
      <c r="E185" s="65"/>
      <c r="F185" s="66"/>
      <c r="G185" s="14"/>
    </row>
    <row r="186" spans="4:7" ht="12">
      <c r="D186" s="63"/>
      <c r="E186" s="65"/>
      <c r="F186" s="66"/>
      <c r="G186" s="14"/>
    </row>
    <row r="187" spans="4:7" ht="12">
      <c r="D187" s="63"/>
      <c r="E187" s="65"/>
      <c r="F187" s="66"/>
      <c r="G187" s="14"/>
    </row>
    <row r="188" spans="4:7" ht="12">
      <c r="D188" s="63"/>
      <c r="E188" s="65"/>
      <c r="F188" s="66"/>
      <c r="G188" s="14"/>
    </row>
    <row r="189" spans="4:7" ht="12">
      <c r="D189" s="63"/>
      <c r="E189" s="65"/>
      <c r="F189" s="66"/>
      <c r="G189" s="14"/>
    </row>
    <row r="190" spans="4:7" ht="12">
      <c r="D190" s="63"/>
      <c r="E190" s="65"/>
      <c r="F190" s="66"/>
      <c r="G190" s="14"/>
    </row>
    <row r="191" spans="4:7" ht="12">
      <c r="D191" s="63"/>
      <c r="E191" s="65"/>
      <c r="F191" s="66"/>
      <c r="G191" s="14"/>
    </row>
    <row r="192" spans="4:7" ht="12">
      <c r="D192" s="63"/>
      <c r="E192" s="65"/>
      <c r="F192" s="66"/>
      <c r="G192" s="14"/>
    </row>
  </sheetData>
  <sheetProtection password="C6D1" sheet="1" formatCells="0" formatColumns="0" formatRows="0"/>
  <mergeCells count="3">
    <mergeCell ref="A1:F1"/>
    <mergeCell ref="A2:F2"/>
    <mergeCell ref="A33:E33"/>
  </mergeCells>
  <dataValidations count="2">
    <dataValidation allowBlank="1" showInputMessage="1" showErrorMessage="1" imeMode="on" sqref="B4 B22"/>
    <dataValidation allowBlank="1" showInputMessage="1" showErrorMessage="1" imeMode="off" sqref="A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G192"/>
  <sheetViews>
    <sheetView showGridLines="0" showZeros="0" view="pageBreakPreview" zoomScale="85" zoomScaleSheetLayoutView="85" zoomScalePageLayoutView="0" workbookViewId="0" topLeftCell="A1">
      <pane ySplit="4" topLeftCell="A20" activePane="bottomLeft" state="frozen"/>
      <selection pane="topLeft" activeCell="A28" sqref="A28"/>
      <selection pane="bottomLeft" activeCell="D30" sqref="D30"/>
    </sheetView>
  </sheetViews>
  <sheetFormatPr defaultColWidth="9.00390625" defaultRowHeight="14.25"/>
  <cols>
    <col min="1" max="1" width="7.625" style="63" customWidth="1"/>
    <col min="2" max="2" width="25.625" style="64" customWidth="1"/>
    <col min="3" max="3" width="5.625" style="63" customWidth="1"/>
    <col min="4" max="4" width="10.625" style="69" customWidth="1"/>
    <col min="5" max="5" width="10.625" style="70" customWidth="1"/>
    <col min="6" max="6" width="14.625" style="71" customWidth="1"/>
    <col min="7" max="7" width="1.875" style="59" customWidth="1"/>
    <col min="8" max="16384" width="9.00390625" style="21" customWidth="1"/>
  </cols>
  <sheetData>
    <row r="1" spans="1:6" ht="34.5" customHeight="1">
      <c r="A1" s="96" t="s">
        <v>57</v>
      </c>
      <c r="B1" s="96"/>
      <c r="C1" s="96"/>
      <c r="D1" s="96"/>
      <c r="E1" s="96"/>
      <c r="F1" s="96"/>
    </row>
    <row r="2" spans="1:6" s="18" customFormat="1" ht="22.5" customHeight="1">
      <c r="A2" s="97" t="s">
        <v>260</v>
      </c>
      <c r="B2" s="97"/>
      <c r="C2" s="97"/>
      <c r="D2" s="97"/>
      <c r="E2" s="97"/>
      <c r="F2" s="97"/>
    </row>
    <row r="3" spans="1:6" s="23" customFormat="1" ht="18" customHeight="1">
      <c r="A3" s="56" t="str">
        <f>'总汇总表'!A3</f>
        <v>合同段编号：YHSG</v>
      </c>
      <c r="B3" s="48"/>
      <c r="C3" s="11" t="s">
        <v>255</v>
      </c>
      <c r="D3" s="12"/>
      <c r="E3" s="22"/>
      <c r="F3" s="57" t="s">
        <v>58</v>
      </c>
    </row>
    <row r="4" spans="1:6" s="14" customFormat="1" ht="27" customHeight="1">
      <c r="A4" s="60" t="s">
        <v>59</v>
      </c>
      <c r="B4" s="61" t="s">
        <v>60</v>
      </c>
      <c r="C4" s="60" t="s">
        <v>61</v>
      </c>
      <c r="D4" s="60" t="s">
        <v>62</v>
      </c>
      <c r="E4" s="62" t="s">
        <v>63</v>
      </c>
      <c r="F4" s="15" t="s">
        <v>64</v>
      </c>
    </row>
    <row r="5" spans="1:6" s="18" customFormat="1" ht="27" customHeight="1">
      <c r="A5" s="76">
        <v>602</v>
      </c>
      <c r="B5" s="77" t="s">
        <v>201</v>
      </c>
      <c r="C5" s="76"/>
      <c r="D5" s="15"/>
      <c r="E5" s="16"/>
      <c r="F5" s="17">
        <f aca="true" t="shared" si="0" ref="F5:F32">IF(E5&gt;0,ROUND(D5*E5,0),"")</f>
      </c>
    </row>
    <row r="6" spans="1:6" s="18" customFormat="1" ht="27" customHeight="1">
      <c r="A6" s="76" t="s">
        <v>202</v>
      </c>
      <c r="B6" s="77" t="s">
        <v>203</v>
      </c>
      <c r="C6" s="76"/>
      <c r="D6" s="4"/>
      <c r="E6" s="16"/>
      <c r="F6" s="17">
        <f t="shared" si="0"/>
      </c>
    </row>
    <row r="7" spans="1:6" s="18" customFormat="1" ht="27" customHeight="1">
      <c r="A7" s="76" t="s">
        <v>204</v>
      </c>
      <c r="B7" s="77" t="s">
        <v>205</v>
      </c>
      <c r="C7" s="81"/>
      <c r="D7" s="4"/>
      <c r="E7" s="16"/>
      <c r="F7" s="17">
        <f t="shared" si="0"/>
      </c>
    </row>
    <row r="8" spans="1:6" s="18" customFormat="1" ht="27" customHeight="1">
      <c r="A8" s="76" t="s">
        <v>206</v>
      </c>
      <c r="B8" s="77" t="s">
        <v>207</v>
      </c>
      <c r="C8" s="76" t="s">
        <v>178</v>
      </c>
      <c r="D8" s="4"/>
      <c r="E8" s="16"/>
      <c r="F8" s="17">
        <f t="shared" si="0"/>
      </c>
    </row>
    <row r="9" spans="1:6" s="18" customFormat="1" ht="27" customHeight="1">
      <c r="A9" s="76" t="s">
        <v>208</v>
      </c>
      <c r="B9" s="77" t="s">
        <v>187</v>
      </c>
      <c r="C9" s="76"/>
      <c r="D9" s="4"/>
      <c r="E9" s="16"/>
      <c r="F9" s="17">
        <f t="shared" si="0"/>
      </c>
    </row>
    <row r="10" spans="1:6" s="18" customFormat="1" ht="27" customHeight="1">
      <c r="A10" s="76" t="s">
        <v>209</v>
      </c>
      <c r="B10" s="77" t="s">
        <v>210</v>
      </c>
      <c r="C10" s="76" t="s">
        <v>211</v>
      </c>
      <c r="D10" s="4"/>
      <c r="E10" s="16"/>
      <c r="F10" s="17">
        <f t="shared" si="0"/>
      </c>
    </row>
    <row r="11" spans="1:6" s="18" customFormat="1" ht="27" customHeight="1">
      <c r="A11" s="76" t="s">
        <v>188</v>
      </c>
      <c r="B11" s="77" t="s">
        <v>212</v>
      </c>
      <c r="C11" s="76" t="s">
        <v>211</v>
      </c>
      <c r="D11" s="4"/>
      <c r="E11" s="16"/>
      <c r="F11" s="17">
        <f t="shared" si="0"/>
      </c>
    </row>
    <row r="12" spans="1:6" s="18" customFormat="1" ht="27" customHeight="1">
      <c r="A12" s="76">
        <v>604</v>
      </c>
      <c r="B12" s="77" t="s">
        <v>189</v>
      </c>
      <c r="C12" s="76"/>
      <c r="D12" s="4"/>
      <c r="E12" s="16"/>
      <c r="F12" s="17">
        <f t="shared" si="0"/>
      </c>
    </row>
    <row r="13" spans="1:6" s="18" customFormat="1" ht="27" customHeight="1">
      <c r="A13" s="76" t="s">
        <v>190</v>
      </c>
      <c r="B13" s="77" t="s">
        <v>191</v>
      </c>
      <c r="C13" s="81"/>
      <c r="D13" s="19"/>
      <c r="E13" s="16"/>
      <c r="F13" s="17">
        <f t="shared" si="0"/>
      </c>
    </row>
    <row r="14" spans="1:6" s="18" customFormat="1" ht="27" customHeight="1">
      <c r="A14" s="76" t="s">
        <v>204</v>
      </c>
      <c r="B14" s="78" t="s">
        <v>213</v>
      </c>
      <c r="C14" s="76" t="s">
        <v>192</v>
      </c>
      <c r="D14" s="19"/>
      <c r="E14" s="16"/>
      <c r="F14" s="17">
        <f t="shared" si="0"/>
      </c>
    </row>
    <row r="15" spans="1:6" s="18" customFormat="1" ht="27" customHeight="1">
      <c r="A15" s="76" t="s">
        <v>214</v>
      </c>
      <c r="B15" s="78" t="s">
        <v>215</v>
      </c>
      <c r="C15" s="76" t="s">
        <v>192</v>
      </c>
      <c r="D15" s="19"/>
      <c r="E15" s="16"/>
      <c r="F15" s="17">
        <f t="shared" si="0"/>
      </c>
    </row>
    <row r="16" spans="1:6" s="18" customFormat="1" ht="27" customHeight="1">
      <c r="A16" s="76" t="s">
        <v>208</v>
      </c>
      <c r="B16" s="78" t="s">
        <v>216</v>
      </c>
      <c r="C16" s="76" t="s">
        <v>192</v>
      </c>
      <c r="D16" s="19"/>
      <c r="E16" s="16"/>
      <c r="F16" s="17">
        <f t="shared" si="0"/>
      </c>
    </row>
    <row r="17" spans="1:6" s="18" customFormat="1" ht="27" customHeight="1">
      <c r="A17" s="76" t="s">
        <v>217</v>
      </c>
      <c r="B17" s="78" t="s">
        <v>218</v>
      </c>
      <c r="C17" s="76" t="s">
        <v>192</v>
      </c>
      <c r="D17" s="19"/>
      <c r="E17" s="16"/>
      <c r="F17" s="17">
        <f t="shared" si="0"/>
      </c>
    </row>
    <row r="18" spans="1:6" s="18" customFormat="1" ht="27" customHeight="1">
      <c r="A18" s="76" t="s">
        <v>219</v>
      </c>
      <c r="B18" s="78" t="s">
        <v>220</v>
      </c>
      <c r="C18" s="76" t="s">
        <v>192</v>
      </c>
      <c r="D18" s="19"/>
      <c r="E18" s="16"/>
      <c r="F18" s="17">
        <f t="shared" si="0"/>
      </c>
    </row>
    <row r="19" spans="1:6" s="18" customFormat="1" ht="27" customHeight="1">
      <c r="A19" s="76" t="s">
        <v>221</v>
      </c>
      <c r="B19" s="78" t="s">
        <v>222</v>
      </c>
      <c r="C19" s="76" t="s">
        <v>192</v>
      </c>
      <c r="D19" s="19"/>
      <c r="E19" s="16"/>
      <c r="F19" s="17">
        <f t="shared" si="0"/>
      </c>
    </row>
    <row r="20" spans="1:6" s="18" customFormat="1" ht="27" customHeight="1">
      <c r="A20" s="76" t="s">
        <v>223</v>
      </c>
      <c r="B20" s="78" t="s">
        <v>224</v>
      </c>
      <c r="C20" s="76" t="s">
        <v>192</v>
      </c>
      <c r="D20" s="19"/>
      <c r="E20" s="16"/>
      <c r="F20" s="17">
        <f t="shared" si="0"/>
      </c>
    </row>
    <row r="21" spans="1:6" s="18" customFormat="1" ht="27" customHeight="1">
      <c r="A21" s="76" t="s">
        <v>225</v>
      </c>
      <c r="B21" s="78" t="s">
        <v>226</v>
      </c>
      <c r="C21" s="76" t="s">
        <v>192</v>
      </c>
      <c r="D21" s="4"/>
      <c r="E21" s="16"/>
      <c r="F21" s="17">
        <f t="shared" si="0"/>
      </c>
    </row>
    <row r="22" spans="1:6" s="18" customFormat="1" ht="27" customHeight="1">
      <c r="A22" s="76" t="s">
        <v>193</v>
      </c>
      <c r="B22" s="77" t="s">
        <v>194</v>
      </c>
      <c r="C22" s="76"/>
      <c r="D22" s="4"/>
      <c r="E22" s="16"/>
      <c r="F22" s="17">
        <f t="shared" si="0"/>
      </c>
    </row>
    <row r="23" spans="1:6" s="18" customFormat="1" ht="27" customHeight="1">
      <c r="A23" s="76" t="s">
        <v>204</v>
      </c>
      <c r="B23" s="78" t="s">
        <v>227</v>
      </c>
      <c r="C23" s="76" t="s">
        <v>192</v>
      </c>
      <c r="D23" s="4"/>
      <c r="E23" s="16"/>
      <c r="F23" s="17">
        <f t="shared" si="0"/>
      </c>
    </row>
    <row r="24" spans="1:6" s="18" customFormat="1" ht="27" customHeight="1">
      <c r="A24" s="76" t="s">
        <v>214</v>
      </c>
      <c r="B24" s="78" t="s">
        <v>228</v>
      </c>
      <c r="C24" s="76" t="s">
        <v>192</v>
      </c>
      <c r="D24" s="4"/>
      <c r="E24" s="16"/>
      <c r="F24" s="17">
        <f t="shared" si="0"/>
      </c>
    </row>
    <row r="25" spans="1:6" s="18" customFormat="1" ht="27" customHeight="1">
      <c r="A25" s="76" t="s">
        <v>195</v>
      </c>
      <c r="B25" s="77" t="s">
        <v>196</v>
      </c>
      <c r="C25" s="76" t="s">
        <v>192</v>
      </c>
      <c r="D25" s="4">
        <v>10</v>
      </c>
      <c r="E25" s="16"/>
      <c r="F25" s="17">
        <f t="shared" si="0"/>
      </c>
    </row>
    <row r="26" spans="1:6" s="18" customFormat="1" ht="27" customHeight="1">
      <c r="A26" s="76" t="s">
        <v>197</v>
      </c>
      <c r="B26" s="78" t="s">
        <v>229</v>
      </c>
      <c r="C26" s="79" t="s">
        <v>230</v>
      </c>
      <c r="D26" s="4">
        <v>8</v>
      </c>
      <c r="E26" s="16"/>
      <c r="F26" s="17">
        <f t="shared" si="0"/>
      </c>
    </row>
    <row r="27" spans="1:6" s="18" customFormat="1" ht="27" customHeight="1">
      <c r="A27" s="76">
        <v>605</v>
      </c>
      <c r="B27" s="77" t="s">
        <v>198</v>
      </c>
      <c r="C27" s="76"/>
      <c r="D27" s="4"/>
      <c r="E27" s="16"/>
      <c r="F27" s="17">
        <f t="shared" si="0"/>
      </c>
    </row>
    <row r="28" spans="1:6" s="18" customFormat="1" ht="27" customHeight="1">
      <c r="A28" s="76" t="s">
        <v>199</v>
      </c>
      <c r="B28" s="78" t="s">
        <v>231</v>
      </c>
      <c r="C28" s="76"/>
      <c r="D28" s="4"/>
      <c r="E28" s="16"/>
      <c r="F28" s="17">
        <f t="shared" si="0"/>
      </c>
    </row>
    <row r="29" spans="1:6" s="18" customFormat="1" ht="27" customHeight="1">
      <c r="A29" s="76" t="s">
        <v>232</v>
      </c>
      <c r="B29" s="77" t="s">
        <v>233</v>
      </c>
      <c r="C29" s="76" t="s">
        <v>234</v>
      </c>
      <c r="D29" s="4">
        <v>179</v>
      </c>
      <c r="E29" s="16"/>
      <c r="F29" s="17">
        <f t="shared" si="0"/>
      </c>
    </row>
    <row r="30" spans="1:6" s="18" customFormat="1" ht="27" customHeight="1">
      <c r="A30" s="76" t="s">
        <v>235</v>
      </c>
      <c r="B30" s="78" t="s">
        <v>236</v>
      </c>
      <c r="C30" s="76" t="s">
        <v>234</v>
      </c>
      <c r="D30" s="4">
        <v>54</v>
      </c>
      <c r="E30" s="16"/>
      <c r="F30" s="17">
        <f t="shared" si="0"/>
      </c>
    </row>
    <row r="31" spans="1:6" s="18" customFormat="1" ht="27" customHeight="1">
      <c r="A31" s="76" t="s">
        <v>237</v>
      </c>
      <c r="B31" s="77" t="s">
        <v>200</v>
      </c>
      <c r="C31" s="76"/>
      <c r="D31" s="4"/>
      <c r="E31" s="16"/>
      <c r="F31" s="17">
        <f t="shared" si="0"/>
      </c>
    </row>
    <row r="32" spans="1:6" s="18" customFormat="1" ht="27" customHeight="1">
      <c r="A32" s="76" t="s">
        <v>238</v>
      </c>
      <c r="B32" s="77" t="s">
        <v>239</v>
      </c>
      <c r="C32" s="76" t="s">
        <v>192</v>
      </c>
      <c r="D32" s="4"/>
      <c r="E32" s="16"/>
      <c r="F32" s="17">
        <f t="shared" si="0"/>
      </c>
    </row>
    <row r="33" spans="1:7" ht="27" customHeight="1">
      <c r="A33" s="100" t="s">
        <v>68</v>
      </c>
      <c r="B33" s="101"/>
      <c r="C33" s="101"/>
      <c r="D33" s="101"/>
      <c r="E33" s="101"/>
      <c r="F33" s="10">
        <f>SUM(F5:F32)</f>
        <v>0</v>
      </c>
      <c r="G33" s="14"/>
    </row>
    <row r="34" spans="4:7" ht="12">
      <c r="D34" s="63"/>
      <c r="E34" s="65"/>
      <c r="F34" s="66"/>
      <c r="G34" s="14"/>
    </row>
    <row r="35" spans="4:7" ht="12">
      <c r="D35" s="63"/>
      <c r="E35" s="65"/>
      <c r="F35" s="66"/>
      <c r="G35" s="14"/>
    </row>
    <row r="36" spans="4:7" ht="12">
      <c r="D36" s="63"/>
      <c r="E36" s="65"/>
      <c r="F36" s="66"/>
      <c r="G36" s="14"/>
    </row>
    <row r="37" spans="1:7" ht="12">
      <c r="A37" s="67"/>
      <c r="B37" s="68"/>
      <c r="C37" s="67"/>
      <c r="D37" s="63"/>
      <c r="E37" s="65"/>
      <c r="F37" s="66"/>
      <c r="G37" s="14"/>
    </row>
    <row r="38" spans="4:7" ht="12">
      <c r="D38" s="63"/>
      <c r="E38" s="65"/>
      <c r="F38" s="66"/>
      <c r="G38" s="14"/>
    </row>
    <row r="39" spans="4:7" ht="12">
      <c r="D39" s="63"/>
      <c r="E39" s="65"/>
      <c r="F39" s="66"/>
      <c r="G39" s="14"/>
    </row>
    <row r="40" spans="4:7" ht="12">
      <c r="D40" s="63"/>
      <c r="E40" s="65"/>
      <c r="F40" s="66"/>
      <c r="G40" s="14"/>
    </row>
    <row r="41" spans="4:7" ht="12">
      <c r="D41" s="63"/>
      <c r="E41" s="65"/>
      <c r="F41" s="66"/>
      <c r="G41" s="14"/>
    </row>
    <row r="42" spans="4:7" ht="12">
      <c r="D42" s="63"/>
      <c r="E42" s="65"/>
      <c r="F42" s="66"/>
      <c r="G42" s="14"/>
    </row>
    <row r="43" spans="4:7" ht="12">
      <c r="D43" s="63"/>
      <c r="E43" s="65"/>
      <c r="F43" s="66"/>
      <c r="G43" s="14"/>
    </row>
    <row r="44" spans="4:7" ht="12">
      <c r="D44" s="63"/>
      <c r="E44" s="65"/>
      <c r="F44" s="66"/>
      <c r="G44" s="14"/>
    </row>
    <row r="45" spans="4:7" ht="12">
      <c r="D45" s="63"/>
      <c r="E45" s="65"/>
      <c r="F45" s="66"/>
      <c r="G45" s="14"/>
    </row>
    <row r="46" spans="4:7" ht="12">
      <c r="D46" s="63"/>
      <c r="E46" s="65"/>
      <c r="F46" s="66"/>
      <c r="G46" s="14"/>
    </row>
    <row r="47" spans="4:7" ht="12">
      <c r="D47" s="63"/>
      <c r="E47" s="65"/>
      <c r="F47" s="66"/>
      <c r="G47" s="14"/>
    </row>
    <row r="48" spans="4:7" ht="12">
      <c r="D48" s="63"/>
      <c r="E48" s="65"/>
      <c r="F48" s="66"/>
      <c r="G48" s="14"/>
    </row>
    <row r="49" spans="4:7" ht="12">
      <c r="D49" s="63"/>
      <c r="E49" s="65"/>
      <c r="F49" s="66"/>
      <c r="G49" s="14"/>
    </row>
    <row r="50" spans="4:7" ht="12">
      <c r="D50" s="63"/>
      <c r="E50" s="65"/>
      <c r="F50" s="66"/>
      <c r="G50" s="14"/>
    </row>
    <row r="51" spans="4:7" ht="12">
      <c r="D51" s="63"/>
      <c r="E51" s="65"/>
      <c r="F51" s="66"/>
      <c r="G51" s="14"/>
    </row>
    <row r="52" spans="4:7" ht="12">
      <c r="D52" s="63"/>
      <c r="E52" s="65"/>
      <c r="F52" s="66"/>
      <c r="G52" s="14"/>
    </row>
    <row r="53" spans="4:7" ht="12">
      <c r="D53" s="63"/>
      <c r="E53" s="65"/>
      <c r="F53" s="66"/>
      <c r="G53" s="14"/>
    </row>
    <row r="54" spans="4:7" ht="12">
      <c r="D54" s="63"/>
      <c r="E54" s="65"/>
      <c r="F54" s="66"/>
      <c r="G54" s="14"/>
    </row>
    <row r="55" spans="4:7" ht="12">
      <c r="D55" s="63"/>
      <c r="E55" s="65"/>
      <c r="F55" s="66"/>
      <c r="G55" s="14"/>
    </row>
    <row r="56" spans="4:7" ht="12">
      <c r="D56" s="63"/>
      <c r="E56" s="65"/>
      <c r="F56" s="66"/>
      <c r="G56" s="14"/>
    </row>
    <row r="57" spans="4:7" ht="12">
      <c r="D57" s="63"/>
      <c r="E57" s="65"/>
      <c r="F57" s="66"/>
      <c r="G57" s="14"/>
    </row>
    <row r="58" spans="4:7" ht="12">
      <c r="D58" s="63"/>
      <c r="E58" s="65"/>
      <c r="F58" s="66"/>
      <c r="G58" s="14"/>
    </row>
    <row r="59" spans="4:7" ht="12">
      <c r="D59" s="63"/>
      <c r="E59" s="65"/>
      <c r="F59" s="66"/>
      <c r="G59" s="14"/>
    </row>
    <row r="60" spans="4:7" ht="12">
      <c r="D60" s="63"/>
      <c r="E60" s="65"/>
      <c r="F60" s="66"/>
      <c r="G60" s="14"/>
    </row>
    <row r="61" spans="4:7" ht="12">
      <c r="D61" s="63"/>
      <c r="E61" s="65"/>
      <c r="F61" s="66"/>
      <c r="G61" s="14"/>
    </row>
    <row r="62" spans="4:7" ht="12">
      <c r="D62" s="63"/>
      <c r="E62" s="65"/>
      <c r="F62" s="66"/>
      <c r="G62" s="14"/>
    </row>
    <row r="63" spans="4:7" ht="12">
      <c r="D63" s="63"/>
      <c r="E63" s="65"/>
      <c r="F63" s="66"/>
      <c r="G63" s="14"/>
    </row>
    <row r="64" spans="4:7" ht="12">
      <c r="D64" s="63"/>
      <c r="E64" s="65"/>
      <c r="F64" s="66"/>
      <c r="G64" s="14"/>
    </row>
    <row r="65" spans="4:7" ht="12">
      <c r="D65" s="63"/>
      <c r="E65" s="65"/>
      <c r="F65" s="66"/>
      <c r="G65" s="14"/>
    </row>
    <row r="66" spans="4:7" ht="12">
      <c r="D66" s="63"/>
      <c r="E66" s="65"/>
      <c r="F66" s="66"/>
      <c r="G66" s="14"/>
    </row>
    <row r="67" spans="4:7" ht="12">
      <c r="D67" s="63"/>
      <c r="E67" s="65"/>
      <c r="F67" s="66"/>
      <c r="G67" s="14"/>
    </row>
    <row r="68" spans="4:7" ht="12">
      <c r="D68" s="63"/>
      <c r="E68" s="65"/>
      <c r="F68" s="66"/>
      <c r="G68" s="14"/>
    </row>
    <row r="69" spans="4:7" ht="12">
      <c r="D69" s="63"/>
      <c r="E69" s="65"/>
      <c r="F69" s="66"/>
      <c r="G69" s="14"/>
    </row>
    <row r="70" spans="4:7" ht="12">
      <c r="D70" s="63"/>
      <c r="E70" s="65"/>
      <c r="F70" s="66"/>
      <c r="G70" s="14"/>
    </row>
    <row r="71" spans="4:7" ht="12">
      <c r="D71" s="63"/>
      <c r="E71" s="65"/>
      <c r="F71" s="66"/>
      <c r="G71" s="14"/>
    </row>
    <row r="72" spans="4:7" ht="12">
      <c r="D72" s="63"/>
      <c r="E72" s="65"/>
      <c r="F72" s="66"/>
      <c r="G72" s="14"/>
    </row>
    <row r="73" spans="4:7" ht="12">
      <c r="D73" s="63"/>
      <c r="E73" s="65"/>
      <c r="F73" s="66"/>
      <c r="G73" s="14"/>
    </row>
    <row r="74" spans="4:7" ht="12">
      <c r="D74" s="63"/>
      <c r="E74" s="65"/>
      <c r="F74" s="66"/>
      <c r="G74" s="14"/>
    </row>
    <row r="75" spans="4:7" ht="12">
      <c r="D75" s="63"/>
      <c r="E75" s="65"/>
      <c r="F75" s="66"/>
      <c r="G75" s="14"/>
    </row>
    <row r="76" spans="4:7" ht="12">
      <c r="D76" s="63"/>
      <c r="E76" s="65"/>
      <c r="F76" s="66"/>
      <c r="G76" s="14"/>
    </row>
    <row r="77" spans="4:7" ht="12">
      <c r="D77" s="63"/>
      <c r="E77" s="65"/>
      <c r="F77" s="66"/>
      <c r="G77" s="14"/>
    </row>
    <row r="78" spans="4:7" ht="12">
      <c r="D78" s="63"/>
      <c r="E78" s="65"/>
      <c r="F78" s="66"/>
      <c r="G78" s="14"/>
    </row>
    <row r="79" spans="4:7" ht="12">
      <c r="D79" s="63"/>
      <c r="E79" s="65"/>
      <c r="F79" s="66"/>
      <c r="G79" s="14"/>
    </row>
    <row r="80" spans="4:7" ht="12">
      <c r="D80" s="63"/>
      <c r="E80" s="65"/>
      <c r="F80" s="66"/>
      <c r="G80" s="14"/>
    </row>
    <row r="81" spans="4:7" ht="12">
      <c r="D81" s="63"/>
      <c r="E81" s="65"/>
      <c r="F81" s="66"/>
      <c r="G81" s="14"/>
    </row>
    <row r="82" spans="4:7" ht="12">
      <c r="D82" s="63"/>
      <c r="E82" s="65"/>
      <c r="F82" s="66"/>
      <c r="G82" s="14"/>
    </row>
    <row r="83" spans="4:7" ht="12">
      <c r="D83" s="63"/>
      <c r="E83" s="65"/>
      <c r="F83" s="66"/>
      <c r="G83" s="14"/>
    </row>
    <row r="84" spans="4:7" ht="12">
      <c r="D84" s="63"/>
      <c r="E84" s="65"/>
      <c r="F84" s="66"/>
      <c r="G84" s="14"/>
    </row>
    <row r="85" spans="4:7" ht="12">
      <c r="D85" s="63"/>
      <c r="E85" s="65"/>
      <c r="F85" s="66"/>
      <c r="G85" s="14"/>
    </row>
    <row r="86" spans="4:7" ht="12">
      <c r="D86" s="63"/>
      <c r="E86" s="65"/>
      <c r="F86" s="66"/>
      <c r="G86" s="14"/>
    </row>
    <row r="87" spans="4:7" ht="12">
      <c r="D87" s="63"/>
      <c r="E87" s="65"/>
      <c r="F87" s="66"/>
      <c r="G87" s="14"/>
    </row>
    <row r="88" spans="4:7" ht="12">
      <c r="D88" s="63"/>
      <c r="E88" s="65"/>
      <c r="F88" s="66"/>
      <c r="G88" s="14"/>
    </row>
    <row r="89" spans="4:7" ht="12">
      <c r="D89" s="63"/>
      <c r="E89" s="65"/>
      <c r="F89" s="66"/>
      <c r="G89" s="14"/>
    </row>
    <row r="90" spans="4:7" ht="12">
      <c r="D90" s="63"/>
      <c r="E90" s="65"/>
      <c r="F90" s="66"/>
      <c r="G90" s="14"/>
    </row>
    <row r="91" spans="4:7" ht="12">
      <c r="D91" s="63"/>
      <c r="E91" s="65"/>
      <c r="F91" s="66"/>
      <c r="G91" s="14"/>
    </row>
    <row r="92" spans="4:7" ht="12">
      <c r="D92" s="63"/>
      <c r="E92" s="65"/>
      <c r="F92" s="66"/>
      <c r="G92" s="14"/>
    </row>
    <row r="93" spans="4:7" ht="12">
      <c r="D93" s="63"/>
      <c r="E93" s="65"/>
      <c r="F93" s="66"/>
      <c r="G93" s="14"/>
    </row>
    <row r="94" spans="4:7" ht="12">
      <c r="D94" s="63"/>
      <c r="E94" s="65"/>
      <c r="F94" s="66"/>
      <c r="G94" s="14"/>
    </row>
    <row r="95" spans="4:7" ht="12">
      <c r="D95" s="63"/>
      <c r="E95" s="65"/>
      <c r="F95" s="66"/>
      <c r="G95" s="14"/>
    </row>
    <row r="96" spans="4:7" ht="12">
      <c r="D96" s="63"/>
      <c r="E96" s="65"/>
      <c r="F96" s="66"/>
      <c r="G96" s="14"/>
    </row>
    <row r="97" spans="4:7" ht="12">
      <c r="D97" s="63"/>
      <c r="E97" s="65"/>
      <c r="F97" s="66"/>
      <c r="G97" s="14"/>
    </row>
    <row r="98" spans="4:7" ht="12">
      <c r="D98" s="63"/>
      <c r="E98" s="65"/>
      <c r="F98" s="66"/>
      <c r="G98" s="14"/>
    </row>
    <row r="99" spans="4:7" ht="12">
      <c r="D99" s="63"/>
      <c r="E99" s="65"/>
      <c r="F99" s="66"/>
      <c r="G99" s="14"/>
    </row>
    <row r="100" spans="4:7" ht="12">
      <c r="D100" s="63"/>
      <c r="E100" s="65"/>
      <c r="F100" s="66"/>
      <c r="G100" s="14"/>
    </row>
    <row r="101" spans="4:7" ht="12">
      <c r="D101" s="63"/>
      <c r="E101" s="65"/>
      <c r="F101" s="66"/>
      <c r="G101" s="14"/>
    </row>
    <row r="102" spans="4:7" ht="12">
      <c r="D102" s="63"/>
      <c r="E102" s="65"/>
      <c r="F102" s="66"/>
      <c r="G102" s="14"/>
    </row>
    <row r="103" spans="4:7" ht="12">
      <c r="D103" s="63"/>
      <c r="E103" s="65"/>
      <c r="F103" s="66"/>
      <c r="G103" s="14"/>
    </row>
    <row r="104" spans="4:7" ht="12">
      <c r="D104" s="63"/>
      <c r="E104" s="65"/>
      <c r="F104" s="66"/>
      <c r="G104" s="14"/>
    </row>
    <row r="105" spans="4:7" ht="12">
      <c r="D105" s="63"/>
      <c r="E105" s="65"/>
      <c r="F105" s="66"/>
      <c r="G105" s="14"/>
    </row>
    <row r="106" spans="4:7" ht="12">
      <c r="D106" s="63"/>
      <c r="E106" s="65"/>
      <c r="F106" s="66"/>
      <c r="G106" s="14"/>
    </row>
    <row r="107" spans="4:7" ht="12">
      <c r="D107" s="63"/>
      <c r="E107" s="65"/>
      <c r="F107" s="66"/>
      <c r="G107" s="14"/>
    </row>
    <row r="108" spans="4:7" ht="12">
      <c r="D108" s="63"/>
      <c r="E108" s="65"/>
      <c r="F108" s="66"/>
      <c r="G108" s="14"/>
    </row>
    <row r="109" spans="4:7" ht="12">
      <c r="D109" s="63"/>
      <c r="E109" s="65"/>
      <c r="F109" s="66"/>
      <c r="G109" s="14"/>
    </row>
    <row r="110" spans="4:7" ht="12">
      <c r="D110" s="63"/>
      <c r="E110" s="65"/>
      <c r="F110" s="66"/>
      <c r="G110" s="14"/>
    </row>
    <row r="111" spans="4:7" ht="12">
      <c r="D111" s="63"/>
      <c r="E111" s="65"/>
      <c r="F111" s="66"/>
      <c r="G111" s="14"/>
    </row>
    <row r="112" spans="4:7" ht="12">
      <c r="D112" s="63"/>
      <c r="E112" s="65"/>
      <c r="F112" s="66"/>
      <c r="G112" s="14"/>
    </row>
    <row r="113" spans="4:7" ht="12">
      <c r="D113" s="63"/>
      <c r="E113" s="65"/>
      <c r="F113" s="66"/>
      <c r="G113" s="14"/>
    </row>
    <row r="114" spans="4:7" ht="12">
      <c r="D114" s="63"/>
      <c r="E114" s="65"/>
      <c r="F114" s="66"/>
      <c r="G114" s="14"/>
    </row>
    <row r="115" spans="4:7" ht="12">
      <c r="D115" s="63"/>
      <c r="E115" s="65"/>
      <c r="F115" s="66"/>
      <c r="G115" s="14"/>
    </row>
    <row r="116" spans="4:7" ht="12">
      <c r="D116" s="63"/>
      <c r="E116" s="65"/>
      <c r="F116" s="66"/>
      <c r="G116" s="14"/>
    </row>
    <row r="117" spans="4:7" ht="12">
      <c r="D117" s="63"/>
      <c r="E117" s="65"/>
      <c r="F117" s="66"/>
      <c r="G117" s="14"/>
    </row>
    <row r="118" spans="4:7" ht="12">
      <c r="D118" s="63"/>
      <c r="E118" s="65"/>
      <c r="F118" s="66"/>
      <c r="G118" s="14"/>
    </row>
    <row r="119" spans="4:7" ht="12">
      <c r="D119" s="63"/>
      <c r="E119" s="65"/>
      <c r="F119" s="66"/>
      <c r="G119" s="14"/>
    </row>
    <row r="120" spans="4:7" ht="12">
      <c r="D120" s="63"/>
      <c r="E120" s="65"/>
      <c r="F120" s="66"/>
      <c r="G120" s="14"/>
    </row>
    <row r="121" spans="4:7" ht="12">
      <c r="D121" s="63"/>
      <c r="E121" s="65"/>
      <c r="F121" s="66"/>
      <c r="G121" s="14"/>
    </row>
    <row r="122" spans="4:7" ht="12">
      <c r="D122" s="63"/>
      <c r="E122" s="65"/>
      <c r="F122" s="66"/>
      <c r="G122" s="14"/>
    </row>
    <row r="123" spans="4:7" ht="12">
      <c r="D123" s="63"/>
      <c r="E123" s="65"/>
      <c r="F123" s="66"/>
      <c r="G123" s="14"/>
    </row>
    <row r="124" spans="4:7" ht="12">
      <c r="D124" s="63"/>
      <c r="E124" s="65"/>
      <c r="F124" s="66"/>
      <c r="G124" s="14"/>
    </row>
    <row r="125" spans="4:7" ht="12">
      <c r="D125" s="63"/>
      <c r="E125" s="65"/>
      <c r="F125" s="66"/>
      <c r="G125" s="14"/>
    </row>
    <row r="126" spans="4:7" ht="12">
      <c r="D126" s="63"/>
      <c r="E126" s="65"/>
      <c r="F126" s="66"/>
      <c r="G126" s="14"/>
    </row>
    <row r="127" spans="4:7" ht="12">
      <c r="D127" s="63"/>
      <c r="E127" s="65"/>
      <c r="F127" s="66"/>
      <c r="G127" s="14"/>
    </row>
    <row r="128" spans="4:7" ht="12">
      <c r="D128" s="63"/>
      <c r="E128" s="65"/>
      <c r="F128" s="66"/>
      <c r="G128" s="14"/>
    </row>
    <row r="129" spans="4:7" ht="12">
      <c r="D129" s="63"/>
      <c r="E129" s="65"/>
      <c r="F129" s="66"/>
      <c r="G129" s="14"/>
    </row>
    <row r="130" spans="4:7" ht="12">
      <c r="D130" s="63"/>
      <c r="E130" s="65"/>
      <c r="F130" s="66"/>
      <c r="G130" s="14"/>
    </row>
    <row r="131" spans="4:7" ht="12">
      <c r="D131" s="63"/>
      <c r="E131" s="65"/>
      <c r="F131" s="66"/>
      <c r="G131" s="14"/>
    </row>
    <row r="132" spans="4:7" ht="12">
      <c r="D132" s="63"/>
      <c r="E132" s="65"/>
      <c r="F132" s="66"/>
      <c r="G132" s="14"/>
    </row>
    <row r="133" spans="4:7" ht="12">
      <c r="D133" s="63"/>
      <c r="E133" s="65"/>
      <c r="F133" s="66"/>
      <c r="G133" s="14"/>
    </row>
    <row r="134" spans="4:7" ht="12">
      <c r="D134" s="63"/>
      <c r="E134" s="65"/>
      <c r="F134" s="66"/>
      <c r="G134" s="14"/>
    </row>
    <row r="135" spans="4:7" ht="12">
      <c r="D135" s="63"/>
      <c r="E135" s="65"/>
      <c r="F135" s="66"/>
      <c r="G135" s="14"/>
    </row>
    <row r="136" spans="4:7" ht="12">
      <c r="D136" s="63"/>
      <c r="E136" s="65"/>
      <c r="F136" s="66"/>
      <c r="G136" s="14"/>
    </row>
    <row r="137" spans="4:7" ht="12">
      <c r="D137" s="63"/>
      <c r="E137" s="65"/>
      <c r="F137" s="66"/>
      <c r="G137" s="14"/>
    </row>
    <row r="138" spans="4:7" ht="12">
      <c r="D138" s="63"/>
      <c r="E138" s="65"/>
      <c r="F138" s="66"/>
      <c r="G138" s="14"/>
    </row>
    <row r="139" spans="4:7" ht="12">
      <c r="D139" s="63"/>
      <c r="E139" s="65"/>
      <c r="F139" s="66"/>
      <c r="G139" s="14"/>
    </row>
    <row r="140" spans="4:7" ht="12">
      <c r="D140" s="63"/>
      <c r="E140" s="65"/>
      <c r="F140" s="66"/>
      <c r="G140" s="14"/>
    </row>
    <row r="141" spans="4:7" ht="12">
      <c r="D141" s="63"/>
      <c r="E141" s="65"/>
      <c r="F141" s="66"/>
      <c r="G141" s="14"/>
    </row>
    <row r="142" spans="4:7" ht="12">
      <c r="D142" s="63"/>
      <c r="E142" s="65"/>
      <c r="F142" s="66"/>
      <c r="G142" s="14"/>
    </row>
    <row r="143" spans="4:7" ht="12">
      <c r="D143" s="63"/>
      <c r="E143" s="65"/>
      <c r="F143" s="66"/>
      <c r="G143" s="14"/>
    </row>
    <row r="144" spans="4:7" ht="12">
      <c r="D144" s="63"/>
      <c r="E144" s="65"/>
      <c r="F144" s="66"/>
      <c r="G144" s="14"/>
    </row>
    <row r="145" spans="4:7" ht="12">
      <c r="D145" s="63"/>
      <c r="E145" s="65"/>
      <c r="F145" s="66"/>
      <c r="G145" s="14"/>
    </row>
    <row r="146" spans="4:7" ht="12">
      <c r="D146" s="63"/>
      <c r="E146" s="65"/>
      <c r="F146" s="66"/>
      <c r="G146" s="14"/>
    </row>
    <row r="147" spans="4:7" ht="12">
      <c r="D147" s="63"/>
      <c r="E147" s="65"/>
      <c r="F147" s="66"/>
      <c r="G147" s="14"/>
    </row>
    <row r="148" spans="4:7" ht="12">
      <c r="D148" s="63"/>
      <c r="E148" s="65"/>
      <c r="F148" s="66"/>
      <c r="G148" s="14"/>
    </row>
    <row r="149" spans="4:7" ht="12">
      <c r="D149" s="63"/>
      <c r="E149" s="65"/>
      <c r="F149" s="66"/>
      <c r="G149" s="14"/>
    </row>
    <row r="150" spans="4:7" ht="12">
      <c r="D150" s="63"/>
      <c r="E150" s="65"/>
      <c r="F150" s="66"/>
      <c r="G150" s="14"/>
    </row>
    <row r="151" spans="4:7" ht="12">
      <c r="D151" s="63"/>
      <c r="E151" s="65"/>
      <c r="F151" s="66"/>
      <c r="G151" s="14"/>
    </row>
    <row r="152" spans="4:7" ht="12">
      <c r="D152" s="63"/>
      <c r="E152" s="65"/>
      <c r="F152" s="66"/>
      <c r="G152" s="14"/>
    </row>
    <row r="153" spans="4:7" ht="12">
      <c r="D153" s="63"/>
      <c r="E153" s="65"/>
      <c r="F153" s="66"/>
      <c r="G153" s="14"/>
    </row>
    <row r="154" spans="4:7" ht="12">
      <c r="D154" s="63"/>
      <c r="E154" s="65"/>
      <c r="F154" s="66"/>
      <c r="G154" s="14"/>
    </row>
    <row r="155" spans="4:7" ht="12">
      <c r="D155" s="63"/>
      <c r="E155" s="65"/>
      <c r="F155" s="66"/>
      <c r="G155" s="14"/>
    </row>
    <row r="156" spans="4:7" ht="12">
      <c r="D156" s="63"/>
      <c r="E156" s="65"/>
      <c r="F156" s="66"/>
      <c r="G156" s="14"/>
    </row>
    <row r="157" spans="4:7" ht="12">
      <c r="D157" s="63"/>
      <c r="E157" s="65"/>
      <c r="F157" s="66"/>
      <c r="G157" s="14"/>
    </row>
    <row r="158" spans="4:7" ht="12">
      <c r="D158" s="63"/>
      <c r="E158" s="65"/>
      <c r="F158" s="66"/>
      <c r="G158" s="14"/>
    </row>
    <row r="159" spans="4:7" ht="12">
      <c r="D159" s="63"/>
      <c r="E159" s="65"/>
      <c r="F159" s="66"/>
      <c r="G159" s="14"/>
    </row>
    <row r="160" spans="4:7" ht="12">
      <c r="D160" s="63"/>
      <c r="E160" s="65"/>
      <c r="F160" s="66"/>
      <c r="G160" s="14"/>
    </row>
    <row r="161" spans="4:7" ht="12">
      <c r="D161" s="63"/>
      <c r="E161" s="65"/>
      <c r="F161" s="66"/>
      <c r="G161" s="14"/>
    </row>
    <row r="162" spans="4:7" ht="12">
      <c r="D162" s="63"/>
      <c r="E162" s="65"/>
      <c r="F162" s="66"/>
      <c r="G162" s="14"/>
    </row>
    <row r="163" spans="4:7" ht="12">
      <c r="D163" s="63"/>
      <c r="E163" s="65"/>
      <c r="F163" s="66"/>
      <c r="G163" s="14"/>
    </row>
    <row r="164" spans="4:7" ht="12">
      <c r="D164" s="63"/>
      <c r="E164" s="65"/>
      <c r="F164" s="66"/>
      <c r="G164" s="14"/>
    </row>
    <row r="165" spans="4:7" ht="12">
      <c r="D165" s="63"/>
      <c r="E165" s="65"/>
      <c r="F165" s="66"/>
      <c r="G165" s="14"/>
    </row>
    <row r="166" spans="4:7" ht="12">
      <c r="D166" s="63"/>
      <c r="E166" s="65"/>
      <c r="F166" s="66"/>
      <c r="G166" s="14"/>
    </row>
    <row r="167" spans="4:7" ht="12">
      <c r="D167" s="63"/>
      <c r="E167" s="65"/>
      <c r="F167" s="66"/>
      <c r="G167" s="14"/>
    </row>
    <row r="168" spans="4:7" ht="12">
      <c r="D168" s="63"/>
      <c r="E168" s="65"/>
      <c r="F168" s="66"/>
      <c r="G168" s="14"/>
    </row>
    <row r="169" spans="4:7" ht="12">
      <c r="D169" s="63"/>
      <c r="E169" s="65"/>
      <c r="F169" s="66"/>
      <c r="G169" s="14"/>
    </row>
    <row r="170" spans="4:7" ht="12">
      <c r="D170" s="63"/>
      <c r="E170" s="65"/>
      <c r="F170" s="66"/>
      <c r="G170" s="14"/>
    </row>
    <row r="171" spans="4:7" ht="12">
      <c r="D171" s="63"/>
      <c r="E171" s="65"/>
      <c r="F171" s="66"/>
      <c r="G171" s="14"/>
    </row>
    <row r="172" spans="4:7" ht="12">
      <c r="D172" s="63"/>
      <c r="E172" s="65"/>
      <c r="F172" s="66"/>
      <c r="G172" s="14"/>
    </row>
    <row r="173" spans="4:7" ht="12">
      <c r="D173" s="63"/>
      <c r="E173" s="65"/>
      <c r="F173" s="66"/>
      <c r="G173" s="14"/>
    </row>
    <row r="174" spans="4:7" ht="12">
      <c r="D174" s="63"/>
      <c r="E174" s="65"/>
      <c r="F174" s="66"/>
      <c r="G174" s="14"/>
    </row>
    <row r="175" spans="4:7" ht="12">
      <c r="D175" s="63"/>
      <c r="E175" s="65"/>
      <c r="F175" s="66"/>
      <c r="G175" s="14"/>
    </row>
    <row r="176" spans="4:7" ht="12">
      <c r="D176" s="63"/>
      <c r="E176" s="65"/>
      <c r="F176" s="66"/>
      <c r="G176" s="14"/>
    </row>
    <row r="177" spans="4:7" ht="12">
      <c r="D177" s="63"/>
      <c r="E177" s="65"/>
      <c r="F177" s="66"/>
      <c r="G177" s="14"/>
    </row>
    <row r="178" spans="4:7" ht="12">
      <c r="D178" s="63"/>
      <c r="E178" s="65"/>
      <c r="F178" s="66"/>
      <c r="G178" s="14"/>
    </row>
    <row r="179" spans="4:7" ht="12">
      <c r="D179" s="63"/>
      <c r="E179" s="65"/>
      <c r="F179" s="66"/>
      <c r="G179" s="14"/>
    </row>
    <row r="180" spans="4:7" ht="12">
      <c r="D180" s="63"/>
      <c r="E180" s="65"/>
      <c r="F180" s="66"/>
      <c r="G180" s="14"/>
    </row>
    <row r="181" spans="4:7" ht="12">
      <c r="D181" s="63"/>
      <c r="E181" s="65"/>
      <c r="F181" s="66"/>
      <c r="G181" s="14"/>
    </row>
    <row r="182" spans="4:7" ht="12">
      <c r="D182" s="63"/>
      <c r="E182" s="65"/>
      <c r="F182" s="66"/>
      <c r="G182" s="14"/>
    </row>
    <row r="183" spans="4:7" ht="12">
      <c r="D183" s="63"/>
      <c r="E183" s="65"/>
      <c r="F183" s="66"/>
      <c r="G183" s="14"/>
    </row>
    <row r="184" spans="4:7" ht="12">
      <c r="D184" s="63"/>
      <c r="E184" s="65"/>
      <c r="F184" s="66"/>
      <c r="G184" s="14"/>
    </row>
    <row r="185" spans="4:7" ht="12">
      <c r="D185" s="63"/>
      <c r="E185" s="65"/>
      <c r="F185" s="66"/>
      <c r="G185" s="14"/>
    </row>
    <row r="186" spans="4:7" ht="12">
      <c r="D186" s="63"/>
      <c r="E186" s="65"/>
      <c r="F186" s="66"/>
      <c r="G186" s="14"/>
    </row>
    <row r="187" spans="4:7" ht="12">
      <c r="D187" s="63"/>
      <c r="E187" s="65"/>
      <c r="F187" s="66"/>
      <c r="G187" s="14"/>
    </row>
    <row r="188" spans="4:7" ht="12">
      <c r="D188" s="63"/>
      <c r="E188" s="65"/>
      <c r="F188" s="66"/>
      <c r="G188" s="14"/>
    </row>
    <row r="189" spans="4:7" ht="12">
      <c r="D189" s="63"/>
      <c r="E189" s="65"/>
      <c r="F189" s="66"/>
      <c r="G189" s="14"/>
    </row>
    <row r="190" spans="4:7" ht="12">
      <c r="D190" s="63"/>
      <c r="E190" s="65"/>
      <c r="F190" s="66"/>
      <c r="G190" s="14"/>
    </row>
    <row r="191" spans="4:7" ht="12">
      <c r="D191" s="63"/>
      <c r="E191" s="65"/>
      <c r="F191" s="66"/>
      <c r="G191" s="14"/>
    </row>
    <row r="192" spans="4:7" ht="12">
      <c r="D192" s="63"/>
      <c r="E192" s="65"/>
      <c r="F192" s="66"/>
      <c r="G192" s="14"/>
    </row>
  </sheetData>
  <sheetProtection password="C6D1" sheet="1" formatCells="0" formatColumns="0" formatRows="0"/>
  <mergeCells count="3">
    <mergeCell ref="A1:F1"/>
    <mergeCell ref="A2:F2"/>
    <mergeCell ref="A33:E33"/>
  </mergeCells>
  <dataValidations count="2">
    <dataValidation allowBlank="1" showInputMessage="1" showErrorMessage="1" imeMode="off" sqref="A4"/>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E17"/>
  <sheetViews>
    <sheetView showGridLines="0" showZeros="0" view="pageBreakPreview" zoomScaleSheetLayoutView="100" zoomScalePageLayoutView="0" workbookViewId="0" topLeftCell="A1">
      <selection activeCell="C5" sqref="C5"/>
    </sheetView>
  </sheetViews>
  <sheetFormatPr defaultColWidth="9.00390625" defaultRowHeight="24.75" customHeight="1"/>
  <cols>
    <col min="1" max="1" width="8.625" style="27" customWidth="1"/>
    <col min="2" max="2" width="9.625" style="27" customWidth="1"/>
    <col min="3" max="3" width="35.375" style="27" customWidth="1"/>
    <col min="4" max="4" width="20.625" style="27" customWidth="1"/>
    <col min="5" max="16384" width="9.00390625" style="27" customWidth="1"/>
  </cols>
  <sheetData>
    <row r="1" spans="1:4" ht="35.25" customHeight="1">
      <c r="A1" s="94" t="s">
        <v>69</v>
      </c>
      <c r="B1" s="94"/>
      <c r="C1" s="94"/>
      <c r="D1" s="94"/>
    </row>
    <row r="2" ht="22.5" customHeight="1"/>
    <row r="3" spans="1:5" s="26" customFormat="1" ht="20.25" customHeight="1">
      <c r="A3" s="83" t="s">
        <v>254</v>
      </c>
      <c r="B3" s="1"/>
      <c r="C3" s="12" t="s">
        <v>274</v>
      </c>
      <c r="D3" s="13" t="s">
        <v>75</v>
      </c>
      <c r="E3" s="13"/>
    </row>
    <row r="4" spans="1:4" ht="34.5" customHeight="1">
      <c r="A4" s="72" t="s">
        <v>76</v>
      </c>
      <c r="B4" s="72" t="s">
        <v>77</v>
      </c>
      <c r="C4" s="72" t="s">
        <v>70</v>
      </c>
      <c r="D4" s="72" t="s">
        <v>71</v>
      </c>
    </row>
    <row r="5" spans="1:4" s="29" customFormat="1" ht="34.5" customHeight="1">
      <c r="A5" s="28">
        <v>1</v>
      </c>
      <c r="B5" s="28">
        <v>100</v>
      </c>
      <c r="C5" s="28" t="s">
        <v>78</v>
      </c>
      <c r="D5" s="5">
        <f>'100章-K15+000-K16+000'!F23</f>
        <v>0</v>
      </c>
    </row>
    <row r="6" spans="1:4" s="29" customFormat="1" ht="34.5" customHeight="1">
      <c r="A6" s="28">
        <v>2</v>
      </c>
      <c r="B6" s="28">
        <v>200</v>
      </c>
      <c r="C6" s="75" t="s">
        <v>87</v>
      </c>
      <c r="D6" s="5">
        <f>'200章-K15+000-K16+000'!F34</f>
        <v>0</v>
      </c>
    </row>
    <row r="7" spans="1:4" s="29" customFormat="1" ht="34.5" customHeight="1">
      <c r="A7" s="28">
        <v>3</v>
      </c>
      <c r="B7" s="28">
        <v>300</v>
      </c>
      <c r="C7" s="75" t="s">
        <v>88</v>
      </c>
      <c r="D7" s="5">
        <f>'300章-K15+000-K16+000'!F33</f>
        <v>0</v>
      </c>
    </row>
    <row r="8" spans="1:4" s="29" customFormat="1" ht="34.5" customHeight="1">
      <c r="A8" s="28">
        <v>4</v>
      </c>
      <c r="B8" s="28">
        <v>400</v>
      </c>
      <c r="C8" s="75" t="s">
        <v>79</v>
      </c>
      <c r="D8" s="5">
        <v>0</v>
      </c>
    </row>
    <row r="9" spans="1:4" s="29" customFormat="1" ht="34.5" customHeight="1">
      <c r="A9" s="28">
        <v>5</v>
      </c>
      <c r="B9" s="28">
        <v>500</v>
      </c>
      <c r="C9" s="28" t="s">
        <v>80</v>
      </c>
      <c r="D9" s="5">
        <v>0</v>
      </c>
    </row>
    <row r="10" spans="1:4" s="29" customFormat="1" ht="34.5" customHeight="1">
      <c r="A10" s="28">
        <v>6</v>
      </c>
      <c r="B10" s="28">
        <v>600</v>
      </c>
      <c r="C10" s="75" t="s">
        <v>86</v>
      </c>
      <c r="D10" s="5">
        <f>'600章-K15+000-K16+000'!F33</f>
        <v>0</v>
      </c>
    </row>
    <row r="11" spans="1:4" s="29" customFormat="1" ht="34.5" customHeight="1">
      <c r="A11" s="28">
        <v>7</v>
      </c>
      <c r="B11" s="28">
        <v>700</v>
      </c>
      <c r="C11" s="28" t="s">
        <v>81</v>
      </c>
      <c r="D11" s="5">
        <v>0</v>
      </c>
    </row>
    <row r="12" spans="1:4" s="29" customFormat="1" ht="34.5" customHeight="1">
      <c r="A12" s="28">
        <v>8</v>
      </c>
      <c r="B12" s="93" t="s">
        <v>72</v>
      </c>
      <c r="C12" s="93"/>
      <c r="D12" s="5">
        <f>IF(D5=0,0,SUM(D5:D11))</f>
        <v>0</v>
      </c>
    </row>
    <row r="13" spans="1:4" s="29" customFormat="1" ht="34.5" customHeight="1">
      <c r="A13" s="28">
        <v>9</v>
      </c>
      <c r="B13" s="95" t="s">
        <v>82</v>
      </c>
      <c r="C13" s="93"/>
      <c r="D13" s="5">
        <v>0</v>
      </c>
    </row>
    <row r="14" spans="1:4" s="29" customFormat="1" ht="34.5" customHeight="1">
      <c r="A14" s="28">
        <v>10</v>
      </c>
      <c r="B14" s="95" t="s">
        <v>73</v>
      </c>
      <c r="C14" s="93"/>
      <c r="D14" s="5">
        <f>IF(D12=0,0,D12-D13)</f>
        <v>0</v>
      </c>
    </row>
    <row r="15" spans="1:4" s="29" customFormat="1" ht="34.5" customHeight="1">
      <c r="A15" s="28">
        <v>11</v>
      </c>
      <c r="B15" s="93" t="s">
        <v>83</v>
      </c>
      <c r="C15" s="93"/>
      <c r="D15" s="30">
        <v>0</v>
      </c>
    </row>
    <row r="16" spans="1:4" s="29" customFormat="1" ht="34.5" customHeight="1">
      <c r="A16" s="28">
        <v>12</v>
      </c>
      <c r="B16" s="93" t="s">
        <v>262</v>
      </c>
      <c r="C16" s="93"/>
      <c r="D16" s="5">
        <v>0</v>
      </c>
    </row>
    <row r="17" spans="1:4" s="29" customFormat="1" ht="34.5" customHeight="1">
      <c r="A17" s="28">
        <v>13</v>
      </c>
      <c r="B17" s="93" t="s">
        <v>74</v>
      </c>
      <c r="C17" s="93"/>
      <c r="D17" s="5">
        <f>IF(D12=0,0,D12+D15+D16)</f>
        <v>0</v>
      </c>
    </row>
  </sheetData>
  <sheetProtection password="C6D1" sheet="1" formatCells="0" formatColumns="0" formatRows="0"/>
  <mergeCells count="7">
    <mergeCell ref="B17:C17"/>
    <mergeCell ref="A1:D1"/>
    <mergeCell ref="B12:C12"/>
    <mergeCell ref="B13:C13"/>
    <mergeCell ref="B14:C14"/>
    <mergeCell ref="B15:C15"/>
    <mergeCell ref="B16:C16"/>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G23"/>
  <sheetViews>
    <sheetView showGridLines="0" showZeros="0" view="pageBreakPreview" zoomScaleSheetLayoutView="100" zoomScalePageLayoutView="0" workbookViewId="0" topLeftCell="A4">
      <selection activeCell="B20" sqref="B20"/>
    </sheetView>
  </sheetViews>
  <sheetFormatPr defaultColWidth="9.00390625" defaultRowHeight="14.25"/>
  <cols>
    <col min="1" max="1" width="8.625" style="51" customWidth="1"/>
    <col min="2" max="2" width="30.125" style="50" customWidth="1"/>
    <col min="3" max="3" width="5.625" style="51" customWidth="1"/>
    <col min="4" max="4" width="7.625" style="7" customWidth="1"/>
    <col min="5" max="5" width="11.625" style="52" customWidth="1"/>
    <col min="6" max="6" width="11.625" style="53" customWidth="1"/>
    <col min="7" max="16384" width="9.00390625" style="7" customWidth="1"/>
  </cols>
  <sheetData>
    <row r="1" ht="28.5" customHeight="1">
      <c r="A1" s="49" t="s">
        <v>30</v>
      </c>
    </row>
    <row r="2" spans="1:6" s="54" customFormat="1" ht="30.75" customHeight="1">
      <c r="A2" s="96" t="s">
        <v>31</v>
      </c>
      <c r="B2" s="96"/>
      <c r="C2" s="96"/>
      <c r="D2" s="96"/>
      <c r="E2" s="96"/>
      <c r="F2" s="96"/>
    </row>
    <row r="3" spans="1:6" s="55" customFormat="1" ht="21.75" customHeight="1">
      <c r="A3" s="97" t="s">
        <v>32</v>
      </c>
      <c r="B3" s="97"/>
      <c r="C3" s="97"/>
      <c r="D3" s="97"/>
      <c r="E3" s="97"/>
      <c r="F3" s="97"/>
    </row>
    <row r="4" spans="1:6" s="25" customFormat="1" ht="18" customHeight="1">
      <c r="A4" s="56" t="str">
        <f>'总汇总表'!A3</f>
        <v>合同段编号：YHSG</v>
      </c>
      <c r="B4" s="48"/>
      <c r="C4" s="84" t="s">
        <v>256</v>
      </c>
      <c r="D4" s="24"/>
      <c r="E4" s="31"/>
      <c r="F4" s="57" t="s">
        <v>33</v>
      </c>
    </row>
    <row r="5" spans="1:6" ht="27" customHeight="1">
      <c r="A5" s="15" t="s">
        <v>34</v>
      </c>
      <c r="B5" s="58" t="s">
        <v>35</v>
      </c>
      <c r="C5" s="15" t="s">
        <v>36</v>
      </c>
      <c r="D5" s="15" t="s">
        <v>37</v>
      </c>
      <c r="E5" s="32" t="s">
        <v>38</v>
      </c>
      <c r="F5" s="15" t="s">
        <v>39</v>
      </c>
    </row>
    <row r="6" spans="1:6" ht="27" customHeight="1">
      <c r="A6" s="4">
        <v>101</v>
      </c>
      <c r="B6" s="20" t="s">
        <v>40</v>
      </c>
      <c r="C6" s="4"/>
      <c r="D6" s="6"/>
      <c r="E6" s="32"/>
      <c r="F6" s="3">
        <f>IF(E6&gt;0,ROUND(D6*E6,0),"")</f>
      </c>
    </row>
    <row r="7" spans="1:6" ht="27" customHeight="1">
      <c r="A7" s="4" t="s">
        <v>8</v>
      </c>
      <c r="B7" s="20" t="s">
        <v>41</v>
      </c>
      <c r="C7" s="4"/>
      <c r="D7" s="6"/>
      <c r="E7" s="32"/>
      <c r="F7" s="3">
        <f aca="true" t="shared" si="0" ref="F7:F22">IF(E7&gt;0,ROUND(D7*E7,0),"")</f>
      </c>
    </row>
    <row r="8" spans="1:6" ht="27" customHeight="1">
      <c r="A8" s="4" t="s">
        <v>26</v>
      </c>
      <c r="B8" s="74" t="s">
        <v>85</v>
      </c>
      <c r="C8" s="4" t="s">
        <v>42</v>
      </c>
      <c r="D8" s="6">
        <v>1</v>
      </c>
      <c r="E8" s="33">
        <f>IF(E13=0,0,ROUND(SUM(F10:F22,SUM('汇总表-K41+000-K62+071'!D6:D11))*0.003,0))</f>
        <v>0</v>
      </c>
      <c r="F8" s="3">
        <f t="shared" si="0"/>
      </c>
    </row>
    <row r="9" spans="1:7" ht="27" customHeight="1">
      <c r="A9" s="4" t="s">
        <v>27</v>
      </c>
      <c r="B9" s="20" t="s">
        <v>43</v>
      </c>
      <c r="C9" s="4" t="s">
        <v>42</v>
      </c>
      <c r="D9" s="6">
        <v>1</v>
      </c>
      <c r="E9" s="34"/>
      <c r="F9" s="3">
        <f t="shared" si="0"/>
      </c>
      <c r="G9" s="102" t="s">
        <v>276</v>
      </c>
    </row>
    <row r="10" spans="1:6" ht="27" customHeight="1">
      <c r="A10" s="4">
        <v>102</v>
      </c>
      <c r="B10" s="20" t="s">
        <v>44</v>
      </c>
      <c r="C10" s="4"/>
      <c r="D10" s="2"/>
      <c r="E10" s="34"/>
      <c r="F10" s="3">
        <f t="shared" si="0"/>
      </c>
    </row>
    <row r="11" spans="1:6" ht="27" customHeight="1">
      <c r="A11" s="8" t="s">
        <v>9</v>
      </c>
      <c r="B11" s="9" t="s">
        <v>45</v>
      </c>
      <c r="C11" s="8" t="s">
        <v>42</v>
      </c>
      <c r="D11" s="2">
        <v>1</v>
      </c>
      <c r="E11" s="34"/>
      <c r="F11" s="3">
        <f t="shared" si="0"/>
      </c>
    </row>
    <row r="12" spans="1:6" ht="27" customHeight="1">
      <c r="A12" s="8" t="s">
        <v>1</v>
      </c>
      <c r="B12" s="9" t="s">
        <v>46</v>
      </c>
      <c r="C12" s="8" t="s">
        <v>42</v>
      </c>
      <c r="D12" s="2">
        <v>1</v>
      </c>
      <c r="E12" s="34"/>
      <c r="F12" s="3">
        <f t="shared" si="0"/>
      </c>
    </row>
    <row r="13" spans="1:7" ht="27" customHeight="1">
      <c r="A13" s="8" t="s">
        <v>28</v>
      </c>
      <c r="B13" s="20" t="s">
        <v>47</v>
      </c>
      <c r="C13" s="4" t="s">
        <v>42</v>
      </c>
      <c r="D13" s="2">
        <v>1</v>
      </c>
      <c r="E13" s="34"/>
      <c r="F13" s="3">
        <f t="shared" si="0"/>
      </c>
      <c r="G13" s="7" t="s">
        <v>48</v>
      </c>
    </row>
    <row r="14" spans="1:6" ht="27" customHeight="1">
      <c r="A14" s="8">
        <v>103</v>
      </c>
      <c r="B14" s="9" t="s">
        <v>49</v>
      </c>
      <c r="C14" s="8"/>
      <c r="D14" s="2"/>
      <c r="E14" s="34"/>
      <c r="F14" s="3">
        <f t="shared" si="0"/>
      </c>
    </row>
    <row r="15" spans="1:6" ht="27" customHeight="1">
      <c r="A15" s="8" t="s">
        <v>4</v>
      </c>
      <c r="B15" s="9" t="s">
        <v>50</v>
      </c>
      <c r="C15" s="8" t="s">
        <v>0</v>
      </c>
      <c r="D15" s="2">
        <v>1</v>
      </c>
      <c r="E15" s="34"/>
      <c r="F15" s="3">
        <f t="shared" si="0"/>
      </c>
    </row>
    <row r="16" spans="1:6" ht="27" customHeight="1">
      <c r="A16" s="8" t="s">
        <v>5</v>
      </c>
      <c r="B16" s="9" t="s">
        <v>51</v>
      </c>
      <c r="C16" s="8" t="s">
        <v>42</v>
      </c>
      <c r="D16" s="2">
        <v>1</v>
      </c>
      <c r="E16" s="34"/>
      <c r="F16" s="3">
        <f t="shared" si="0"/>
      </c>
    </row>
    <row r="17" spans="1:6" ht="27" customHeight="1">
      <c r="A17" s="8" t="s">
        <v>6</v>
      </c>
      <c r="B17" s="9" t="s">
        <v>52</v>
      </c>
      <c r="C17" s="8" t="s">
        <v>42</v>
      </c>
      <c r="D17" s="2">
        <v>1</v>
      </c>
      <c r="E17" s="34"/>
      <c r="F17" s="3">
        <f t="shared" si="0"/>
      </c>
    </row>
    <row r="18" spans="1:6" ht="27" customHeight="1">
      <c r="A18" s="8" t="s">
        <v>2</v>
      </c>
      <c r="B18" s="9" t="s">
        <v>53</v>
      </c>
      <c r="C18" s="8" t="s">
        <v>42</v>
      </c>
      <c r="D18" s="2">
        <v>1</v>
      </c>
      <c r="E18" s="34"/>
      <c r="F18" s="3">
        <f t="shared" si="0"/>
      </c>
    </row>
    <row r="19" spans="1:6" ht="27" customHeight="1">
      <c r="A19" s="8" t="s">
        <v>3</v>
      </c>
      <c r="B19" s="9" t="s">
        <v>54</v>
      </c>
      <c r="C19" s="8" t="s">
        <v>42</v>
      </c>
      <c r="D19" s="2">
        <v>1</v>
      </c>
      <c r="E19" s="34"/>
      <c r="F19" s="3">
        <f t="shared" si="0"/>
      </c>
    </row>
    <row r="20" spans="1:6" ht="27" customHeight="1">
      <c r="A20" s="8" t="s">
        <v>258</v>
      </c>
      <c r="B20" s="87" t="s">
        <v>259</v>
      </c>
      <c r="C20" s="8" t="s">
        <v>42</v>
      </c>
      <c r="D20" s="2">
        <v>1</v>
      </c>
      <c r="E20" s="34"/>
      <c r="F20" s="3">
        <f t="shared" si="0"/>
      </c>
    </row>
    <row r="21" spans="1:6" ht="27" customHeight="1">
      <c r="A21" s="8">
        <v>104</v>
      </c>
      <c r="B21" s="9" t="s">
        <v>55</v>
      </c>
      <c r="C21" s="8"/>
      <c r="D21" s="2"/>
      <c r="E21" s="34"/>
      <c r="F21" s="3">
        <f t="shared" si="0"/>
      </c>
    </row>
    <row r="22" spans="1:6" ht="27" customHeight="1">
      <c r="A22" s="8" t="s">
        <v>7</v>
      </c>
      <c r="B22" s="9" t="s">
        <v>29</v>
      </c>
      <c r="C22" s="8" t="s">
        <v>0</v>
      </c>
      <c r="D22" s="2">
        <v>1</v>
      </c>
      <c r="E22" s="34"/>
      <c r="F22" s="3">
        <f t="shared" si="0"/>
      </c>
    </row>
    <row r="23" spans="1:6" ht="27" customHeight="1">
      <c r="A23" s="98" t="s">
        <v>56</v>
      </c>
      <c r="B23" s="99"/>
      <c r="C23" s="99"/>
      <c r="D23" s="99"/>
      <c r="E23" s="99"/>
      <c r="F23" s="10">
        <f>IF(E13=0,0,SUM(F6:F22))</f>
        <v>0</v>
      </c>
    </row>
  </sheetData>
  <sheetProtection password="C6D1" sheet="1" formatCells="0" formatColumns="0" formatRows="0"/>
  <mergeCells count="3">
    <mergeCell ref="A2:F2"/>
    <mergeCell ref="A3:F3"/>
    <mergeCell ref="A23:E23"/>
  </mergeCells>
  <dataValidations count="2">
    <dataValidation allowBlank="1" showInputMessage="1" showErrorMessage="1" imeMode="on" sqref="B5:B9"/>
    <dataValidation allowBlank="1" showInputMessage="1" showErrorMessage="1" imeMode="off" sqref="A5"/>
  </dataValidations>
  <printOptions horizontalCentered="1"/>
  <pageMargins left="0.984251968503937" right="0.98425196850393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Sky123.Org</cp:lastModifiedBy>
  <cp:lastPrinted>2022-07-18T03:50:27Z</cp:lastPrinted>
  <dcterms:created xsi:type="dcterms:W3CDTF">2008-07-05T17:48:01Z</dcterms:created>
  <dcterms:modified xsi:type="dcterms:W3CDTF">2022-07-18T04:11:03Z</dcterms:modified>
  <cp:category/>
  <cp:version/>
  <cp:contentType/>
  <cp:contentStatus/>
</cp:coreProperties>
</file>