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tabRatio="789" firstSheet="1" activeTab="11"/>
  </bookViews>
  <sheets>
    <sheet name="CDKOHSL" sheetId="1" state="hidden" r:id="rId1"/>
    <sheet name="说明" sheetId="2" r:id="rId2"/>
    <sheet name="100章" sheetId="3" r:id="rId3"/>
    <sheet name="200章" sheetId="4" r:id="rId4"/>
    <sheet name="200章(保通工程)" sheetId="5" r:id="rId5"/>
    <sheet name="300章" sheetId="6" r:id="rId6"/>
    <sheet name="300章(保通工程)" sheetId="7" r:id="rId7"/>
    <sheet name="400章" sheetId="8" r:id="rId8"/>
    <sheet name="400章(保通工程)" sheetId="9" r:id="rId9"/>
    <sheet name="600章" sheetId="10" r:id="rId10"/>
    <sheet name="600章(保通工程)" sheetId="11" r:id="rId11"/>
    <sheet name="汇总表" sheetId="12" r:id="rId12"/>
  </sheets>
  <definedNames>
    <definedName name="_xlnm.Print_Area" localSheetId="2">'100章'!$A$1:$F$19</definedName>
    <definedName name="_xlnm.Print_Titles" localSheetId="3">'200章'!$1:$4</definedName>
    <definedName name="_xlnm.Print_Titles" localSheetId="4">'200章(保通工程)'!$1:$4</definedName>
    <definedName name="_xlnm.Print_Titles" localSheetId="5">'300章'!$1:$4</definedName>
    <definedName name="_xlnm.Print_Titles" localSheetId="6">'300章(保通工程)'!$1:$4</definedName>
    <definedName name="_xlnm.Print_Titles" localSheetId="7">'400章'!$1:$4</definedName>
    <definedName name="_xlnm.Print_Titles" localSheetId="8">'400章(保通工程)'!$1:$4</definedName>
    <definedName name="_xlnm.Print_Titles" localSheetId="9">'600章'!$1:$4</definedName>
    <definedName name="_xlnm.Print_Titles" localSheetId="10">'600章(保通工程)'!$1:$4</definedName>
  </definedNames>
  <calcPr fullCalcOnLoad="1" fullPrecision="0"/>
</workbook>
</file>

<file path=xl/sharedStrings.xml><?xml version="1.0" encoding="utf-8"?>
<sst xmlns="http://schemas.openxmlformats.org/spreadsheetml/2006/main" count="935" uniqueCount="418">
  <si>
    <r>
      <t>φ</t>
    </r>
    <r>
      <rPr>
        <vertAlign val="superscript"/>
        <sz val="10"/>
        <rFont val="Arial"/>
        <family val="2"/>
      </rPr>
      <t>s</t>
    </r>
    <r>
      <rPr>
        <sz val="10"/>
        <rFont val="Arial"/>
        <family val="2"/>
      </rPr>
      <t>15.2</t>
    </r>
  </si>
  <si>
    <t>602-2</t>
  </si>
  <si>
    <t>单面波形梁钢护栏</t>
  </si>
  <si>
    <t>604-1</t>
  </si>
  <si>
    <t>个</t>
  </si>
  <si>
    <t>604-2</t>
  </si>
  <si>
    <t>双柱式交通标志</t>
  </si>
  <si>
    <t>604-8</t>
  </si>
  <si>
    <t>里程碑</t>
  </si>
  <si>
    <t>604-9</t>
  </si>
  <si>
    <t>公路界碑</t>
  </si>
  <si>
    <t>604-10</t>
  </si>
  <si>
    <t>百米桩</t>
  </si>
  <si>
    <t>605-1</t>
  </si>
  <si>
    <r>
      <t xml:space="preserve">    1.</t>
    </r>
    <r>
      <rPr>
        <b/>
        <sz val="12"/>
        <rFont val="宋体"/>
        <family val="0"/>
      </rPr>
      <t>工程量清单说明</t>
    </r>
  </si>
  <si>
    <r>
      <t xml:space="preserve">        1.1 </t>
    </r>
    <r>
      <rPr>
        <sz val="12"/>
        <rFont val="宋体"/>
        <family val="0"/>
      </rPr>
      <t>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r>
  </si>
  <si>
    <r>
      <t xml:space="preserve">        2.1</t>
    </r>
    <r>
      <rPr>
        <sz val="12"/>
        <rFont val="宋体"/>
        <family val="0"/>
      </rPr>
      <t>工程量清单中的每一子目（有数量）须填入单价或价格，且只允许有一个报价。</t>
    </r>
  </si>
  <si>
    <r>
      <t xml:space="preserve">        2.7</t>
    </r>
    <r>
      <rPr>
        <sz val="12"/>
        <rFont val="宋体"/>
        <family val="0"/>
      </rPr>
      <t>暂列金额（不含计日工总额）的数量及拟用子目的说明：</t>
    </r>
    <r>
      <rPr>
        <b/>
        <sz val="12"/>
        <rFont val="Arial"/>
        <family val="2"/>
      </rPr>
      <t xml:space="preserve"> </t>
    </r>
    <r>
      <rPr>
        <b/>
        <u val="single"/>
        <sz val="12"/>
        <rFont val="宋体"/>
        <family val="0"/>
      </rPr>
      <t>按</t>
    </r>
    <r>
      <rPr>
        <b/>
        <u val="single"/>
        <sz val="12"/>
        <rFont val="Arial"/>
        <family val="2"/>
      </rPr>
      <t>100</t>
    </r>
    <r>
      <rPr>
        <b/>
        <u val="single"/>
        <sz val="12"/>
        <rFont val="宋体"/>
        <family val="0"/>
      </rPr>
      <t>章至</t>
    </r>
    <r>
      <rPr>
        <b/>
        <u val="single"/>
        <sz val="12"/>
        <rFont val="Arial"/>
        <family val="2"/>
      </rPr>
      <t>700</t>
    </r>
    <r>
      <rPr>
        <b/>
        <u val="single"/>
        <sz val="12"/>
        <rFont val="宋体"/>
        <family val="0"/>
      </rPr>
      <t>章合计金额（不含暂估价）的</t>
    </r>
    <r>
      <rPr>
        <b/>
        <u val="single"/>
        <sz val="12"/>
        <rFont val="Arial"/>
        <family val="2"/>
      </rPr>
      <t>5%</t>
    </r>
    <r>
      <rPr>
        <b/>
        <u val="single"/>
        <sz val="12"/>
        <rFont val="宋体"/>
        <family val="0"/>
      </rPr>
      <t>计列</t>
    </r>
    <r>
      <rPr>
        <u val="single"/>
        <sz val="12"/>
        <rFont val="宋体"/>
        <family val="0"/>
      </rPr>
      <t>。</t>
    </r>
    <r>
      <rPr>
        <sz val="12"/>
        <rFont val="Arial"/>
        <family val="2"/>
      </rPr>
      <t xml:space="preserve"> </t>
    </r>
  </si>
  <si>
    <r>
      <t xml:space="preserve">   </t>
    </r>
    <r>
      <rPr>
        <b/>
        <sz val="12"/>
        <rFont val="Arial"/>
        <family val="2"/>
      </rPr>
      <t xml:space="preserve"> 3.</t>
    </r>
    <r>
      <rPr>
        <b/>
        <sz val="12"/>
        <rFont val="宋体"/>
        <family val="0"/>
      </rPr>
      <t>计日工说明：无。</t>
    </r>
  </si>
  <si>
    <r>
      <t xml:space="preserve"> </t>
    </r>
    <r>
      <rPr>
        <b/>
        <sz val="12"/>
        <rFont val="Arial"/>
        <family val="2"/>
      </rPr>
      <t xml:space="preserve">   4.</t>
    </r>
    <r>
      <rPr>
        <b/>
        <sz val="12"/>
        <rFont val="宋体"/>
        <family val="0"/>
      </rPr>
      <t>其它说明</t>
    </r>
  </si>
  <si>
    <r>
      <t xml:space="preserve">        4.1 </t>
    </r>
    <r>
      <rPr>
        <sz val="12"/>
        <rFont val="宋体"/>
        <family val="0"/>
      </rPr>
      <t>本项目建筑工程一切险、第三方责任险、承包人装备险、承包人职工的（人身）事故险和进场的材料及工程设备险由承包人自行投保，保险费由承包人承担并支付，并包含在所报的单价或总额价中，不单独报价。由于承包人未投保所造成的一切损失或索赔，均由承包人自行承担责任。</t>
    </r>
  </si>
  <si>
    <r>
      <t xml:space="preserve">         4.3</t>
    </r>
    <r>
      <rPr>
        <sz val="12"/>
        <rFont val="宋体"/>
        <family val="0"/>
      </rPr>
      <t>挖除旧路面经监理人验收合格后，区分不同路面类型及施工方法以立方米计量。计价中包括挖除、移运（移运至监理人指定的地点）、堆放、掩埋等一切有关的作业。</t>
    </r>
  </si>
  <si>
    <r>
      <t xml:space="preserve">         4.4</t>
    </r>
    <r>
      <rPr>
        <sz val="12"/>
        <rFont val="宋体"/>
        <family val="0"/>
      </rPr>
      <t>翻挖回填土方经监理人验收合格后，以立方米计量，计价中包括挖除土方，基底碾压、回填土方、回填土方的夯实、开挖台阶等一切相关作业。</t>
    </r>
  </si>
  <si>
    <r>
      <t xml:space="preserve">         4.5</t>
    </r>
    <r>
      <rPr>
        <sz val="12"/>
        <rFont val="宋体"/>
        <family val="0"/>
      </rPr>
      <t>气泡混合轻质土路堤经监理人验收合格后，区分不同类型及材料分别计量。其中气泡混合轻质土列入</t>
    </r>
    <r>
      <rPr>
        <sz val="12"/>
        <rFont val="Arial"/>
        <family val="2"/>
      </rPr>
      <t>205-9-a</t>
    </r>
    <r>
      <rPr>
        <sz val="12"/>
        <rFont val="宋体"/>
        <family val="0"/>
      </rPr>
      <t>子目中以立方米计量，计价中包括了钢丝网、挖台阶等相关作业费用，挖路基土方列入</t>
    </r>
    <r>
      <rPr>
        <sz val="12"/>
        <rFont val="Arial"/>
        <family val="2"/>
      </rPr>
      <t>203-1</t>
    </r>
    <r>
      <rPr>
        <sz val="12"/>
        <rFont val="宋体"/>
        <family val="0"/>
      </rPr>
      <t>相关子目中以立方米计量，拉杆、角钢列入</t>
    </r>
    <r>
      <rPr>
        <sz val="12"/>
        <rFont val="Arial"/>
        <family val="2"/>
      </rPr>
      <t>205-9-b</t>
    </r>
    <r>
      <rPr>
        <sz val="12"/>
        <rFont val="宋体"/>
        <family val="0"/>
      </rPr>
      <t>、</t>
    </r>
    <r>
      <rPr>
        <sz val="12"/>
        <rFont val="Arial"/>
        <family val="2"/>
      </rPr>
      <t>205-9-c</t>
    </r>
    <r>
      <rPr>
        <sz val="12"/>
        <rFont val="宋体"/>
        <family val="0"/>
      </rPr>
      <t>子目中以千克</t>
    </r>
    <r>
      <rPr>
        <sz val="12"/>
        <rFont val="Arial"/>
        <family val="2"/>
      </rPr>
      <t>(kg)</t>
    </r>
    <r>
      <rPr>
        <sz val="12"/>
        <rFont val="宋体"/>
        <family val="0"/>
      </rPr>
      <t>计量。</t>
    </r>
    <r>
      <rPr>
        <sz val="12"/>
        <rFont val="Arial"/>
        <family val="2"/>
      </rPr>
      <t>C25</t>
    </r>
    <r>
      <rPr>
        <sz val="12"/>
        <rFont val="宋体"/>
        <family val="0"/>
      </rPr>
      <t>混凝土预制面板列入</t>
    </r>
    <r>
      <rPr>
        <sz val="12"/>
        <rFont val="Arial"/>
        <family val="2"/>
      </rPr>
      <t>205-9-d</t>
    </r>
    <r>
      <rPr>
        <sz val="12"/>
        <rFont val="宋体"/>
        <family val="0"/>
      </rPr>
      <t>中以立方米计量，计价中包括了铁丝网、钢筋等相关作业费用。基底及顶面砂砾整平层列入</t>
    </r>
    <r>
      <rPr>
        <sz val="12"/>
        <rFont val="Arial"/>
        <family val="2"/>
      </rPr>
      <t>205-1-b</t>
    </r>
    <r>
      <rPr>
        <sz val="12"/>
        <rFont val="宋体"/>
        <family val="0"/>
      </rPr>
      <t>子目中以立方米计量，整平层的开挖土方列入</t>
    </r>
    <r>
      <rPr>
        <sz val="12"/>
        <rFont val="Arial"/>
        <family val="2"/>
      </rPr>
      <t>203-1-c</t>
    </r>
    <r>
      <rPr>
        <sz val="12"/>
        <rFont val="宋体"/>
        <family val="0"/>
      </rPr>
      <t>子目中以立方米计量。护栏列入</t>
    </r>
    <r>
      <rPr>
        <sz val="12"/>
        <rFont val="Arial"/>
        <family val="2"/>
      </rPr>
      <t>205-9-e</t>
    </r>
    <r>
      <rPr>
        <sz val="12"/>
        <rFont val="宋体"/>
        <family val="0"/>
      </rPr>
      <t>中以米计量，计价中包括了所有泄水管材料、混凝土、柱套筒、角钢、钢筋等相关作业费用。基础浆砌片石、混凝土分别列入</t>
    </r>
    <r>
      <rPr>
        <sz val="12"/>
        <rFont val="Arial"/>
        <family val="2"/>
      </rPr>
      <t>205-9-f</t>
    </r>
    <r>
      <rPr>
        <sz val="12"/>
        <rFont val="宋体"/>
        <family val="0"/>
      </rPr>
      <t>、</t>
    </r>
    <r>
      <rPr>
        <sz val="12"/>
        <rFont val="Arial"/>
        <family val="2"/>
      </rPr>
      <t>205-9-g</t>
    </r>
    <r>
      <rPr>
        <sz val="12"/>
        <rFont val="宋体"/>
        <family val="0"/>
      </rPr>
      <t>子目中以立方米计量，计价中包括了挖基土方、沉降缝等相关作业费用。</t>
    </r>
  </si>
  <si>
    <r>
      <t xml:space="preserve">         4.6</t>
    </r>
    <r>
      <rPr>
        <sz val="12"/>
        <rFont val="宋体"/>
        <family val="0"/>
      </rPr>
      <t>植草经监理人验收合格后，以平方米计量。计价中包括了挖除碎石土及回填种植土等相关作业。</t>
    </r>
  </si>
  <si>
    <r>
      <t xml:space="preserve">         4.7</t>
    </r>
    <r>
      <rPr>
        <sz val="12"/>
        <rFont val="宋体"/>
        <family val="0"/>
      </rPr>
      <t>浆砌片石以图纸所示或监理人的指示为依据，按实际完成并经验收的数量，区分砂浆强度等级以立方米计量；砂砾或石渣垫层、抹面、勾缝等均作为承包人应做的附属工作，不另行计量。</t>
    </r>
  </si>
  <si>
    <r>
      <t xml:space="preserve">         4.8</t>
    </r>
    <r>
      <rPr>
        <sz val="12"/>
        <rFont val="宋体"/>
        <family val="0"/>
      </rPr>
      <t>管线交叉经监理人验收合格后，</t>
    </r>
    <r>
      <rPr>
        <sz val="12"/>
        <rFont val="Arial"/>
        <family val="2"/>
      </rPr>
      <t>PVC</t>
    </r>
    <r>
      <rPr>
        <sz val="12"/>
        <rFont val="宋体"/>
        <family val="0"/>
      </rPr>
      <t>水管交叉以米计量，计价中包括了基础的开挖与回填、</t>
    </r>
    <r>
      <rPr>
        <sz val="12"/>
        <rFont val="Arial"/>
        <family val="2"/>
      </rPr>
      <t>PVC</t>
    </r>
    <r>
      <rPr>
        <sz val="12"/>
        <rFont val="宋体"/>
        <family val="0"/>
      </rPr>
      <t>管的埋设、井盖、检查井、砖砌体、混凝土、砂浆抹面等一切相关作业。新建水塔以处计量，拆除水塔混凝土及检查井砌体计入</t>
    </r>
    <r>
      <rPr>
        <sz val="12"/>
        <rFont val="Arial"/>
        <family val="2"/>
      </rPr>
      <t>202-3</t>
    </r>
    <r>
      <rPr>
        <sz val="12"/>
        <rFont val="宋体"/>
        <family val="0"/>
      </rPr>
      <t>相关子目中。</t>
    </r>
  </si>
  <si>
    <r>
      <t xml:space="preserve">         4.9</t>
    </r>
    <r>
      <rPr>
        <sz val="12"/>
        <rFont val="宋体"/>
        <family val="0"/>
      </rPr>
      <t>水泥混凝土面板经监理人验收合格后，以平方米计量。抗裂纤维、减水剂等均不另行计量与支付。</t>
    </r>
  </si>
  <si>
    <r>
      <t xml:space="preserve">         4.10</t>
    </r>
    <r>
      <rPr>
        <sz val="12"/>
        <rFont val="宋体"/>
        <family val="0"/>
      </rPr>
      <t>培路肩按压实后并经验收的工程数量，区分不同的填料，分别以立方米为单位计量。混凝土预制块路肩板、路缘石经验收合格后，区分不同标号，以立方米计量，基槽开挖与回填、预制块预制铺砌、接缝材料、水泥砂浆等及其他有关路肩板、路缘石的杂项工作均属承包人的附属工作，不另行计量。</t>
    </r>
  </si>
  <si>
    <r>
      <t xml:space="preserve">         4.11</t>
    </r>
    <r>
      <rPr>
        <sz val="12"/>
        <rFont val="宋体"/>
        <family val="0"/>
      </rPr>
      <t>花岗岩路肩块、人行道硬化彩砖按图纸所示，经监理人验收合格后以立方米计量。埋设路肩块及彩砖的基槽开挖与回填、夯实以及水泥细砂垫层等有关杂项工作均属承包人的附属工作，不另行计量。</t>
    </r>
  </si>
  <si>
    <r>
      <t xml:space="preserve">         4.12</t>
    </r>
    <r>
      <rPr>
        <sz val="12"/>
        <rFont val="宋体"/>
        <family val="0"/>
      </rPr>
      <t>临时道路施工牌、临时安全施工标志均含入相关子目计价之中，不另行计量与支付。</t>
    </r>
  </si>
  <si>
    <r>
      <t xml:space="preserve">         4.13</t>
    </r>
    <r>
      <rPr>
        <sz val="12"/>
        <rFont val="宋体"/>
        <family val="0"/>
      </rPr>
      <t>旧桥涵修复工程经监理人现场验收合格后，区分不同混凝土标号、不同结构类型，以立方米为单位列入</t>
    </r>
    <r>
      <rPr>
        <sz val="12"/>
        <rFont val="Arial"/>
        <family val="2"/>
      </rPr>
      <t>422-1</t>
    </r>
    <r>
      <rPr>
        <sz val="12"/>
        <rFont val="宋体"/>
        <family val="0"/>
      </rPr>
      <t>子目中计量，界面粘接剂作为混凝土施工的附属工作，不另行计量与支付。</t>
    </r>
  </si>
  <si>
    <r>
      <t xml:space="preserve">         4.14</t>
    </r>
    <r>
      <rPr>
        <sz val="12"/>
        <rFont val="宋体"/>
        <family val="0"/>
      </rPr>
      <t>桥面铺装应按图纸所示的尺寸，或按实际完成并经监理人验收的数量，分别按不同材料、级别、厚度，以平方米计量。由于施工原因而超铺的桥面铺装，不予计量。桥面泄水管、玻璃格栅、碎石肓沟及混凝土桥面铺装接缝等作为桥面铺装的附属工作，不另行计量与支付。</t>
    </r>
  </si>
  <si>
    <r>
      <t xml:space="preserve">         4.15</t>
    </r>
    <r>
      <rPr>
        <sz val="12"/>
        <rFont val="宋体"/>
        <family val="0"/>
      </rPr>
      <t>混凝土结构中所掺加的抗裂纤维作为混凝土工作的附属工作，不另行计量与支付。</t>
    </r>
  </si>
  <si>
    <r>
      <t xml:space="preserve">         4.16</t>
    </r>
    <r>
      <rPr>
        <sz val="12"/>
        <rFont val="宋体"/>
        <family val="0"/>
      </rPr>
      <t>矩形板式橡胶支座按图纸所示的尺寸，经监理人验收合格后，区分不同的厚度，以平方米为单位计量，计价中包括支座的提供、安装和质量检测等一切相关作业费用。</t>
    </r>
  </si>
  <si>
    <r>
      <t xml:space="preserve">         4.17</t>
    </r>
    <r>
      <rPr>
        <sz val="12"/>
        <rFont val="宋体"/>
        <family val="0"/>
      </rPr>
      <t>钢筋混凝土圆管涵以图纸规定的洞身长度或监理人同意的现场沿涵洞中心线量测的进出洞口之间的洞身长度，分不同孔径及孔数，经监理人检查验收后以米计量。管节所用钢筋不另计量。图纸中标明的管身、管节基础、基底垫层、接缝材料与防水材料、洞口建筑（包括八字墙、端墙、帽石、抹面、进出水口加固、下游急流坡、集水井、铸铁管、恢复水渠和挡水墙等）、基础挖方和运输、旧路基土方的开挖与回填等，均作为承包人应做的附属工作，不另计量与支付。拆除混凝土、砖石及其他砌体结构列入</t>
    </r>
    <r>
      <rPr>
        <sz val="12"/>
        <rFont val="Arial"/>
        <family val="2"/>
      </rPr>
      <t>202-3</t>
    </r>
    <r>
      <rPr>
        <sz val="12"/>
        <rFont val="宋体"/>
        <family val="0"/>
      </rPr>
      <t>相应细目中计量，清理土石方列入</t>
    </r>
    <r>
      <rPr>
        <sz val="12"/>
        <rFont val="Arial"/>
        <family val="2"/>
      </rPr>
      <t>203-3</t>
    </r>
    <r>
      <rPr>
        <sz val="12"/>
        <rFont val="宋体"/>
        <family val="0"/>
      </rPr>
      <t>相应细目中计量，台背回填列入</t>
    </r>
    <r>
      <rPr>
        <sz val="12"/>
        <rFont val="Arial"/>
        <family val="2"/>
      </rPr>
      <t>204-1</t>
    </r>
    <r>
      <rPr>
        <sz val="12"/>
        <rFont val="宋体"/>
        <family val="0"/>
      </rPr>
      <t>相应细目中计量，浆砌片石护坡列入</t>
    </r>
    <r>
      <rPr>
        <sz val="12"/>
        <rFont val="Arial"/>
        <family val="2"/>
      </rPr>
      <t>208-3</t>
    </r>
    <r>
      <rPr>
        <sz val="12"/>
        <rFont val="宋体"/>
        <family val="0"/>
      </rPr>
      <t>相应细目中计量。</t>
    </r>
  </si>
  <si>
    <r>
      <t xml:space="preserve">         4.18</t>
    </r>
    <r>
      <rPr>
        <sz val="12"/>
        <rFont val="宋体"/>
        <family val="0"/>
      </rPr>
      <t>钢筋混凝土盖板涵、钢筋混凝土箱涵以图纸规定的洞身长度或监理人同意的现场沿涵洞中心线量测的进出洞口之间的洞身长度，分不同孔径及孔数，经监理人检查验收后以米计量。盖板涵、箱涵所用钢筋不另计量。图纸中标明的盖板混凝土、涵身混凝土、帽石、墙式护栏、泄水管、基础、支撑梁、支座、基础垫层、接缝与防水材料、洞口建筑（包括八字墙、翼墙、河床铺砌、隔水墙、砂砾垫层、集水井、急流槽、进出水口加固、挡水墙及抹面等）、基础挖方和运输、旧路基土方的开挖与回填等，均作为承包人应做的附属工作，不另计量与支付。拆除混凝土、砖石及其他砌体结构列入</t>
    </r>
    <r>
      <rPr>
        <sz val="12"/>
        <rFont val="Arial"/>
        <family val="2"/>
      </rPr>
      <t>202-3</t>
    </r>
    <r>
      <rPr>
        <sz val="12"/>
        <rFont val="宋体"/>
        <family val="0"/>
      </rPr>
      <t>相应细目中计量，清理土石方列入</t>
    </r>
    <r>
      <rPr>
        <sz val="12"/>
        <rFont val="Arial"/>
        <family val="2"/>
      </rPr>
      <t>203-3</t>
    </r>
    <r>
      <rPr>
        <sz val="12"/>
        <rFont val="宋体"/>
        <family val="0"/>
      </rPr>
      <t>相应细目中计量，台背回填列入</t>
    </r>
    <r>
      <rPr>
        <sz val="12"/>
        <rFont val="Arial"/>
        <family val="2"/>
      </rPr>
      <t>204-1</t>
    </r>
    <r>
      <rPr>
        <sz val="12"/>
        <rFont val="宋体"/>
        <family val="0"/>
      </rPr>
      <t>相应细目中计量，浆砌片石护坡列入</t>
    </r>
    <r>
      <rPr>
        <sz val="12"/>
        <rFont val="Arial"/>
        <family val="2"/>
      </rPr>
      <t>208-3</t>
    </r>
    <r>
      <rPr>
        <sz val="12"/>
        <rFont val="宋体"/>
        <family val="0"/>
      </rPr>
      <t>相应细目中计量。</t>
    </r>
  </si>
  <si>
    <r>
      <t xml:space="preserve">         4.19</t>
    </r>
    <r>
      <rPr>
        <sz val="12"/>
        <rFont val="宋体"/>
        <family val="0"/>
      </rPr>
      <t>螺旋焊钢管涵以图纸规定的洞身长度或监理人同意的现场沿涵洞中心线量测的进出洞口之间的洞身长度，分不同孔径及孔数，经监理人检查验收后以米计量。图纸中标明的钢管、钢筋网、管节基础、基底垫层、钢管防腐材料、洞口建筑（包括端墙、帽石、恢复水渠等）、基础挖方和运输等，均作为承包人应做的附属工作，不另计量与支付。清理土石方列入</t>
    </r>
    <r>
      <rPr>
        <sz val="12"/>
        <rFont val="Arial"/>
        <family val="2"/>
      </rPr>
      <t>203-3</t>
    </r>
    <r>
      <rPr>
        <sz val="12"/>
        <rFont val="宋体"/>
        <family val="0"/>
      </rPr>
      <t>相应细目中计量，台背回填列入</t>
    </r>
    <r>
      <rPr>
        <sz val="12"/>
        <rFont val="Arial"/>
        <family val="2"/>
      </rPr>
      <t>204-1</t>
    </r>
    <r>
      <rPr>
        <sz val="12"/>
        <rFont val="宋体"/>
        <family val="0"/>
      </rPr>
      <t>相应细目中计量。</t>
    </r>
  </si>
  <si>
    <r>
      <t xml:space="preserve">        4.20</t>
    </r>
    <r>
      <rPr>
        <sz val="12"/>
        <rFont val="宋体"/>
        <family val="0"/>
      </rPr>
      <t>桥梁钻孔灌注桩完整性检测、桥梁荷载试验的检测，由发包人与施工单位共同选择试验检测机构进行检测，其检测费用视为已包含在工程量清单相关细目单价或总额价中，不另行计量与支付。发包人有权从承包人计量款中扣除相应的检测款，用于桥梁桩基完整性及桥梁荷载试验的检测费用的支付。</t>
    </r>
  </si>
  <si>
    <r>
      <t xml:space="preserve">5.4 </t>
    </r>
    <r>
      <rPr>
        <b/>
        <sz val="16"/>
        <rFont val="黑体"/>
        <family val="3"/>
      </rPr>
      <t>投标报价汇总表</t>
    </r>
  </si>
  <si>
    <r>
      <t>合同段编号：</t>
    </r>
    <r>
      <rPr>
        <b/>
        <sz val="10"/>
        <rFont val="Arial"/>
        <family val="2"/>
      </rPr>
      <t>SWTJ</t>
    </r>
  </si>
  <si>
    <t>计日工合计</t>
  </si>
  <si>
    <r>
      <t>投标报价</t>
    </r>
    <r>
      <rPr>
        <sz val="11"/>
        <rFont val="Arial"/>
        <family val="2"/>
      </rPr>
      <t>(8+11+12)=13</t>
    </r>
  </si>
  <si>
    <r>
      <t>合同段编号：</t>
    </r>
    <r>
      <rPr>
        <b/>
        <sz val="10"/>
        <rFont val="Arial"/>
        <family val="2"/>
      </rPr>
      <t>SWTJ</t>
    </r>
    <r>
      <rPr>
        <b/>
        <sz val="10"/>
        <rFont val="宋体"/>
        <family val="0"/>
      </rPr>
      <t>（保通工程）</t>
    </r>
  </si>
  <si>
    <t>604-12</t>
  </si>
  <si>
    <t>铸钢减速带</t>
  </si>
  <si>
    <t>m</t>
  </si>
  <si>
    <t>热熔型涂料路面标线</t>
  </si>
  <si>
    <r>
      <t>m</t>
    </r>
    <r>
      <rPr>
        <vertAlign val="superscript"/>
        <sz val="10"/>
        <rFont val="Arial"/>
        <family val="2"/>
      </rPr>
      <t>2</t>
    </r>
  </si>
  <si>
    <t>605-9</t>
  </si>
  <si>
    <t>振动标线</t>
  </si>
  <si>
    <t>605-10</t>
  </si>
  <si>
    <t>爆闪灯</t>
  </si>
  <si>
    <t>处</t>
  </si>
  <si>
    <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</si>
  <si>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 xml:space="preserve"> -a</t>
  </si>
  <si>
    <t>Gr-A-4E</t>
  </si>
  <si>
    <t xml:space="preserve"> -b</t>
  </si>
  <si>
    <t>Gr-SB-2E</t>
  </si>
  <si>
    <t>单柱式交通标志</t>
  </si>
  <si>
    <t>Φ600</t>
  </si>
  <si>
    <t>2-Φ600</t>
  </si>
  <si>
    <t xml:space="preserve"> -c</t>
  </si>
  <si>
    <t>Φ800</t>
  </si>
  <si>
    <t xml:space="preserve"> -d</t>
  </si>
  <si>
    <t>2-Φ800</t>
  </si>
  <si>
    <t xml:space="preserve"> -e</t>
  </si>
  <si>
    <r>
      <t>△</t>
    </r>
    <r>
      <rPr>
        <sz val="10"/>
        <rFont val="Arial"/>
        <family val="2"/>
      </rPr>
      <t>700</t>
    </r>
  </si>
  <si>
    <t xml:space="preserve"> -f</t>
  </si>
  <si>
    <r>
      <t>△</t>
    </r>
    <r>
      <rPr>
        <sz val="10"/>
        <rFont val="Arial"/>
        <family val="2"/>
      </rPr>
      <t>900</t>
    </r>
  </si>
  <si>
    <t xml:space="preserve"> -g</t>
  </si>
  <si>
    <r>
      <t>2-</t>
    </r>
    <r>
      <rPr>
        <sz val="10"/>
        <rFont val="宋体"/>
        <family val="0"/>
      </rPr>
      <t>△</t>
    </r>
    <r>
      <rPr>
        <sz val="10"/>
        <rFont val="Arial"/>
        <family val="2"/>
      </rPr>
      <t>900</t>
    </r>
  </si>
  <si>
    <t xml:space="preserve"> -h</t>
  </si>
  <si>
    <r>
      <t>□</t>
    </r>
    <r>
      <rPr>
        <sz val="10"/>
        <rFont val="Arial"/>
        <family val="2"/>
      </rPr>
      <t>1280×1280</t>
    </r>
  </si>
  <si>
    <t xml:space="preserve"> -i</t>
  </si>
  <si>
    <r>
      <t>□</t>
    </r>
    <r>
      <rPr>
        <sz val="10"/>
        <rFont val="Arial"/>
        <family val="2"/>
      </rPr>
      <t>1760×1280</t>
    </r>
  </si>
  <si>
    <t xml:space="preserve"> -j</t>
  </si>
  <si>
    <r>
      <t>□</t>
    </r>
    <r>
      <rPr>
        <sz val="10"/>
        <rFont val="Arial"/>
        <family val="2"/>
      </rPr>
      <t>2240×1280</t>
    </r>
  </si>
  <si>
    <t xml:space="preserve"> -k</t>
  </si>
  <si>
    <r>
      <t>□</t>
    </r>
    <r>
      <rPr>
        <sz val="10"/>
        <rFont val="Arial"/>
        <family val="2"/>
      </rPr>
      <t>2800×800</t>
    </r>
  </si>
  <si>
    <r>
      <t>□</t>
    </r>
    <r>
      <rPr>
        <sz val="10"/>
        <rFont val="Arial"/>
        <family val="2"/>
      </rPr>
      <t>2980×2200</t>
    </r>
  </si>
  <si>
    <r>
      <t>□</t>
    </r>
    <r>
      <rPr>
        <sz val="10"/>
        <rFont val="Arial"/>
        <family val="2"/>
      </rPr>
      <t>3460×2200</t>
    </r>
  </si>
  <si>
    <r>
      <t>□</t>
    </r>
    <r>
      <rPr>
        <sz val="10"/>
        <rFont val="Arial"/>
        <family val="2"/>
      </rPr>
      <t>3510×1290</t>
    </r>
  </si>
  <si>
    <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</si>
  <si>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t>防水层</t>
  </si>
  <si>
    <r>
      <t>FYT-1</t>
    </r>
    <r>
      <rPr>
        <sz val="10"/>
        <rFont val="宋体"/>
        <family val="0"/>
      </rPr>
      <t>型</t>
    </r>
  </si>
  <si>
    <t>矩形板式橡胶支座</t>
  </si>
  <si>
    <r>
      <t>厚</t>
    </r>
    <r>
      <rPr>
        <sz val="10"/>
        <rFont val="Arial"/>
        <family val="2"/>
      </rPr>
      <t>1cm</t>
    </r>
  </si>
  <si>
    <r>
      <t>m</t>
    </r>
    <r>
      <rPr>
        <vertAlign val="superscript"/>
        <sz val="10"/>
        <rFont val="Arial"/>
        <family val="2"/>
      </rPr>
      <t>2</t>
    </r>
  </si>
  <si>
    <r>
      <t>厚</t>
    </r>
    <r>
      <rPr>
        <sz val="10"/>
        <rFont val="Arial"/>
        <family val="2"/>
      </rPr>
      <t>2cm</t>
    </r>
  </si>
  <si>
    <t>422-1</t>
  </si>
  <si>
    <t>旧桥涵修复</t>
  </si>
  <si>
    <r>
      <t>C40</t>
    </r>
    <r>
      <rPr>
        <sz val="10"/>
        <rFont val="宋体"/>
        <family val="0"/>
      </rPr>
      <t>混凝土</t>
    </r>
  </si>
  <si>
    <t xml:space="preserve"> -d</t>
  </si>
  <si>
    <r>
      <t>C50</t>
    </r>
    <r>
      <rPr>
        <sz val="10"/>
        <rFont val="宋体"/>
        <family val="0"/>
      </rPr>
      <t>钢纤维混凝土</t>
    </r>
  </si>
  <si>
    <t xml:space="preserve"> -e</t>
  </si>
  <si>
    <t>植筋</t>
  </si>
  <si>
    <t>根</t>
  </si>
  <si>
    <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</si>
  <si>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D10</t>
    </r>
    <r>
      <rPr>
        <sz val="10"/>
        <rFont val="宋体"/>
        <family val="0"/>
      </rPr>
      <t>冷轧带肋钢筋网</t>
    </r>
  </si>
  <si>
    <r>
      <t>光圆钢筋（</t>
    </r>
    <r>
      <rPr>
        <sz val="10"/>
        <rFont val="Arial"/>
        <family val="2"/>
      </rPr>
      <t>HPB235</t>
    </r>
    <r>
      <rPr>
        <sz val="10"/>
        <rFont val="宋体"/>
        <family val="0"/>
      </rPr>
      <t>、</t>
    </r>
    <r>
      <rPr>
        <sz val="10"/>
        <rFont val="Arial"/>
        <family val="2"/>
      </rPr>
      <t>HPB300</t>
    </r>
    <r>
      <rPr>
        <sz val="10"/>
        <rFont val="宋体"/>
        <family val="0"/>
      </rPr>
      <t>）</t>
    </r>
  </si>
  <si>
    <r>
      <t>带肋钢筋</t>
    </r>
    <r>
      <rPr>
        <sz val="10"/>
        <rFont val="Arial"/>
        <family val="2"/>
      </rPr>
      <t>(HRB355</t>
    </r>
    <r>
      <rPr>
        <sz val="10"/>
        <rFont val="宋体"/>
        <family val="0"/>
      </rPr>
      <t>、</t>
    </r>
    <r>
      <rPr>
        <sz val="10"/>
        <rFont val="Arial"/>
        <family val="2"/>
      </rPr>
      <t>HRB400)</t>
    </r>
  </si>
  <si>
    <t>钻孔灌注桩</t>
  </si>
  <si>
    <r>
      <t>桩径</t>
    </r>
    <r>
      <rPr>
        <sz val="10"/>
        <rFont val="Arial"/>
        <family val="2"/>
      </rPr>
      <t>1.4m</t>
    </r>
  </si>
  <si>
    <r>
      <t>桩径</t>
    </r>
    <r>
      <rPr>
        <sz val="10"/>
        <rFont val="Arial"/>
        <family val="2"/>
      </rPr>
      <t>1.5m</t>
    </r>
  </si>
  <si>
    <r>
      <t>桩径</t>
    </r>
    <r>
      <rPr>
        <sz val="10"/>
        <rFont val="Arial"/>
        <family val="2"/>
      </rPr>
      <t>1.6m</t>
    </r>
  </si>
  <si>
    <r>
      <t>C30</t>
    </r>
    <r>
      <rPr>
        <sz val="10"/>
        <rFont val="宋体"/>
        <family val="0"/>
      </rPr>
      <t>混凝土</t>
    </r>
  </si>
  <si>
    <r>
      <t>C40</t>
    </r>
    <r>
      <rPr>
        <sz val="10"/>
        <rFont val="宋体"/>
        <family val="0"/>
      </rPr>
      <t>混凝土空心板</t>
    </r>
  </si>
  <si>
    <r>
      <t>C40</t>
    </r>
    <r>
      <rPr>
        <sz val="10"/>
        <rFont val="宋体"/>
        <family val="0"/>
      </rPr>
      <t>混凝土</t>
    </r>
  </si>
  <si>
    <r>
      <t>C50</t>
    </r>
    <r>
      <rPr>
        <sz val="10"/>
        <rFont val="宋体"/>
        <family val="0"/>
      </rPr>
      <t>混凝土</t>
    </r>
  </si>
  <si>
    <t xml:space="preserve"> -c</t>
  </si>
  <si>
    <r>
      <t>C50</t>
    </r>
    <r>
      <rPr>
        <sz val="10"/>
        <rFont val="宋体"/>
        <family val="0"/>
      </rPr>
      <t>微膨胀混凝土</t>
    </r>
  </si>
  <si>
    <r>
      <t>C15</t>
    </r>
    <r>
      <rPr>
        <sz val="10"/>
        <rFont val="宋体"/>
        <family val="0"/>
      </rPr>
      <t>混凝土</t>
    </r>
  </si>
  <si>
    <r>
      <t>C50</t>
    </r>
    <r>
      <rPr>
        <sz val="10"/>
        <rFont val="宋体"/>
        <family val="0"/>
      </rPr>
      <t>小石子混凝土</t>
    </r>
  </si>
  <si>
    <t xml:space="preserve"> -a</t>
  </si>
  <si>
    <r>
      <t>C50</t>
    </r>
    <r>
      <rPr>
        <sz val="10"/>
        <rFont val="宋体"/>
        <family val="0"/>
      </rPr>
      <t>混凝土箱梁</t>
    </r>
  </si>
  <si>
    <r>
      <t>m</t>
    </r>
    <r>
      <rPr>
        <vertAlign val="superscript"/>
        <sz val="10"/>
        <rFont val="Arial"/>
        <family val="2"/>
      </rPr>
      <t>3</t>
    </r>
  </si>
  <si>
    <r>
      <t>C50</t>
    </r>
    <r>
      <rPr>
        <sz val="10"/>
        <rFont val="宋体"/>
        <family val="0"/>
      </rPr>
      <t>混凝土空心板</t>
    </r>
  </si>
  <si>
    <r>
      <t>水泥混凝土桥面铺装</t>
    </r>
  </si>
  <si>
    <r>
      <t>C40</t>
    </r>
    <r>
      <rPr>
        <sz val="10"/>
        <rFont val="宋体"/>
        <family val="0"/>
      </rPr>
      <t>混凝土，厚</t>
    </r>
    <r>
      <rPr>
        <sz val="10"/>
        <rFont val="Arial"/>
        <family val="2"/>
      </rPr>
      <t>100mm</t>
    </r>
    <r>
      <rPr>
        <sz val="10"/>
        <rFont val="宋体"/>
        <family val="0"/>
      </rPr>
      <t>～</t>
    </r>
    <r>
      <rPr>
        <sz val="10"/>
        <rFont val="Arial"/>
        <family val="2"/>
      </rPr>
      <t>113mm</t>
    </r>
  </si>
  <si>
    <r>
      <t>C50</t>
    </r>
    <r>
      <rPr>
        <sz val="10"/>
        <rFont val="宋体"/>
        <family val="0"/>
      </rPr>
      <t>混凝土，厚</t>
    </r>
    <r>
      <rPr>
        <sz val="10"/>
        <rFont val="Arial"/>
        <family val="2"/>
      </rPr>
      <t>80mm</t>
    </r>
  </si>
  <si>
    <r>
      <t>C50</t>
    </r>
    <r>
      <rPr>
        <sz val="10"/>
        <rFont val="宋体"/>
        <family val="0"/>
      </rPr>
      <t>混凝土，厚</t>
    </r>
    <r>
      <rPr>
        <sz val="10"/>
        <rFont val="Arial"/>
        <family val="2"/>
      </rPr>
      <t>100mm</t>
    </r>
    <r>
      <rPr>
        <sz val="10"/>
        <rFont val="宋体"/>
        <family val="0"/>
      </rPr>
      <t>～</t>
    </r>
    <r>
      <rPr>
        <sz val="10"/>
        <rFont val="Arial"/>
        <family val="2"/>
      </rPr>
      <t>114mm</t>
    </r>
  </si>
  <si>
    <t>防水层</t>
  </si>
  <si>
    <r>
      <t>FYT-1</t>
    </r>
    <r>
      <rPr>
        <sz val="10"/>
        <rFont val="宋体"/>
        <family val="0"/>
      </rPr>
      <t>型</t>
    </r>
  </si>
  <si>
    <t>圆形板式橡胶支座</t>
  </si>
  <si>
    <t>HDR(I)-D420×187-G1.0</t>
  </si>
  <si>
    <t>个</t>
  </si>
  <si>
    <t>LNR(H)-D320×118</t>
  </si>
  <si>
    <r>
      <t>SSFD80</t>
    </r>
    <r>
      <rPr>
        <sz val="10"/>
        <rFont val="宋体"/>
        <family val="0"/>
      </rPr>
      <t>型</t>
    </r>
  </si>
  <si>
    <r>
      <t>SSFD160</t>
    </r>
    <r>
      <rPr>
        <sz val="10"/>
        <rFont val="宋体"/>
        <family val="0"/>
      </rPr>
      <t>型</t>
    </r>
  </si>
  <si>
    <t>m</t>
  </si>
  <si>
    <t>419-1</t>
  </si>
  <si>
    <t>单孔钢筋混凝土圆管涵</t>
  </si>
  <si>
    <t>419-4</t>
  </si>
  <si>
    <t>螺旋焊钢管涵</t>
  </si>
  <si>
    <t>钢筋混凝土盖板涵</t>
  </si>
  <si>
    <t>1-2.0m×2.0m</t>
  </si>
  <si>
    <t>1-4.0m×1.5m</t>
  </si>
  <si>
    <t>1-4.0m×2.0m</t>
  </si>
  <si>
    <t>1-4.0m×3.5m</t>
  </si>
  <si>
    <t>1-4.0m×4.0m</t>
  </si>
  <si>
    <t>钢筋混凝土箱涵</t>
  </si>
  <si>
    <t>1-8.0m×2.9m</t>
  </si>
  <si>
    <t>422-1</t>
  </si>
  <si>
    <t>旧桥涵修复</t>
  </si>
  <si>
    <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</si>
  <si>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t>厚</t>
    </r>
    <r>
      <rPr>
        <sz val="10"/>
        <rFont val="Arial"/>
        <family val="2"/>
      </rPr>
      <t>150mm</t>
    </r>
  </si>
  <si>
    <r>
      <t>厚</t>
    </r>
    <r>
      <rPr>
        <sz val="10"/>
        <rFont val="Arial"/>
        <family val="2"/>
      </rPr>
      <t>200mm</t>
    </r>
  </si>
  <si>
    <t>304-1</t>
  </si>
  <si>
    <t>水泥稳定级配碎石底基层</t>
  </si>
  <si>
    <t>304-3</t>
  </si>
  <si>
    <t>水泥稳定级配碎石基层</t>
  </si>
  <si>
    <t>308-1</t>
  </si>
  <si>
    <t>308-2</t>
  </si>
  <si>
    <t>黏层</t>
  </si>
  <si>
    <t>310-2</t>
  </si>
  <si>
    <t>下封层</t>
  </si>
  <si>
    <t>311-1</t>
  </si>
  <si>
    <t>细粒式改性沥青混合料路面</t>
  </si>
  <si>
    <r>
      <t>厚</t>
    </r>
    <r>
      <rPr>
        <sz val="10"/>
        <rFont val="Arial"/>
        <family val="2"/>
      </rPr>
      <t>30mm</t>
    </r>
  </si>
  <si>
    <t>311-2</t>
  </si>
  <si>
    <t>中粒式改性沥青混合料路面</t>
  </si>
  <si>
    <r>
      <t>厚</t>
    </r>
    <r>
      <rPr>
        <sz val="10"/>
        <rFont val="Arial"/>
        <family val="2"/>
      </rPr>
      <t>40mm</t>
    </r>
  </si>
  <si>
    <r>
      <t>厚</t>
    </r>
    <r>
      <rPr>
        <sz val="10"/>
        <rFont val="Arial"/>
        <family val="2"/>
      </rPr>
      <t>50mm</t>
    </r>
  </si>
  <si>
    <r>
      <t>厚</t>
    </r>
    <r>
      <rPr>
        <sz val="10"/>
        <rFont val="Arial"/>
        <family val="2"/>
      </rPr>
      <t>60mm</t>
    </r>
  </si>
  <si>
    <r>
      <t>找平层平均厚度</t>
    </r>
    <r>
      <rPr>
        <sz val="10"/>
        <rFont val="Arial"/>
        <family val="2"/>
      </rPr>
      <t>20mm-40mm</t>
    </r>
  </si>
  <si>
    <t>312-1</t>
  </si>
  <si>
    <t>水泥混凝土面板</t>
  </si>
  <si>
    <r>
      <t>厚</t>
    </r>
    <r>
      <rPr>
        <sz val="10"/>
        <rFont val="Arial"/>
        <family val="2"/>
      </rPr>
      <t>280mm</t>
    </r>
    <r>
      <rPr>
        <sz val="10"/>
        <rFont val="宋体"/>
        <family val="0"/>
      </rPr>
      <t>（混凝土弯拉强度大于</t>
    </r>
    <r>
      <rPr>
        <sz val="10"/>
        <rFont val="Arial"/>
        <family val="2"/>
      </rPr>
      <t>5.0MPa</t>
    </r>
    <r>
      <rPr>
        <sz val="10"/>
        <rFont val="宋体"/>
        <family val="0"/>
      </rPr>
      <t>）</t>
    </r>
  </si>
  <si>
    <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</si>
  <si>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</si>
  <si>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t>挖除旧路面</t>
  </si>
  <si>
    <t>水泥混凝土路面</t>
  </si>
  <si>
    <r>
      <t>m</t>
    </r>
    <r>
      <rPr>
        <vertAlign val="superscript"/>
        <sz val="10"/>
        <rFont val="Arial"/>
        <family val="2"/>
      </rPr>
      <t>3</t>
    </r>
  </si>
  <si>
    <t>沥青混凝土路面结构层</t>
  </si>
  <si>
    <t>铣刨沥青混凝土面层</t>
  </si>
  <si>
    <t>混凝土结构</t>
  </si>
  <si>
    <t>砖、石及其他砌体结构</t>
  </si>
  <si>
    <t>挖土方</t>
  </si>
  <si>
    <t>挖石方</t>
  </si>
  <si>
    <t>挖除非适用材料</t>
  </si>
  <si>
    <t>换填砂砾</t>
  </si>
  <si>
    <t xml:space="preserve"> -l</t>
  </si>
  <si>
    <t>土工格栅</t>
  </si>
  <si>
    <t xml:space="preserve"> -o</t>
  </si>
  <si>
    <t>翻挖回填土方</t>
  </si>
  <si>
    <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</si>
  <si>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t>清理现场</t>
  </si>
  <si>
    <t>砍伐树木</t>
  </si>
  <si>
    <t>挖除树根</t>
  </si>
  <si>
    <t>清除表层腐殖土、垃圾</t>
  </si>
  <si>
    <t>203-3</t>
  </si>
  <si>
    <t>清理河道</t>
  </si>
  <si>
    <t>清理土方</t>
  </si>
  <si>
    <t>清理石方</t>
  </si>
  <si>
    <t>利用土方</t>
  </si>
  <si>
    <t>利用石方</t>
  </si>
  <si>
    <t>借土填方</t>
  </si>
  <si>
    <t>结构物台背回填砂砾</t>
  </si>
  <si>
    <t>锥坡及台前溜坡填土</t>
  </si>
  <si>
    <t>205-9</t>
  </si>
  <si>
    <t>气泡混合轻质土路堤</t>
  </si>
  <si>
    <t>气泡混合轻质土</t>
  </si>
  <si>
    <t>拉杆</t>
  </si>
  <si>
    <t>角钢</t>
  </si>
  <si>
    <r>
      <t>C25</t>
    </r>
    <r>
      <rPr>
        <sz val="10"/>
        <rFont val="宋体"/>
        <family val="0"/>
      </rPr>
      <t>混凝土预制板</t>
    </r>
  </si>
  <si>
    <t>护栏</t>
  </si>
  <si>
    <r>
      <t>M7.5</t>
    </r>
    <r>
      <rPr>
        <sz val="10"/>
        <rFont val="宋体"/>
        <family val="0"/>
      </rPr>
      <t>浆砌片石基础</t>
    </r>
  </si>
  <si>
    <r>
      <t>C25</t>
    </r>
    <r>
      <rPr>
        <sz val="10"/>
        <rFont val="宋体"/>
        <family val="0"/>
      </rPr>
      <t>混凝土</t>
    </r>
  </si>
  <si>
    <t>边沟</t>
  </si>
  <si>
    <r>
      <t>M7.5</t>
    </r>
    <r>
      <rPr>
        <sz val="10"/>
        <rFont val="宋体"/>
        <family val="0"/>
      </rPr>
      <t>浆砌片石边沟，梯形：顶宽</t>
    </r>
    <r>
      <rPr>
        <sz val="10"/>
        <rFont val="Arial"/>
        <family val="2"/>
      </rPr>
      <t>120cm</t>
    </r>
    <r>
      <rPr>
        <sz val="10"/>
        <rFont val="宋体"/>
        <family val="0"/>
      </rPr>
      <t>，深</t>
    </r>
    <r>
      <rPr>
        <sz val="10"/>
        <rFont val="Arial"/>
        <family val="2"/>
      </rPr>
      <t>40cm</t>
    </r>
  </si>
  <si>
    <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</si>
  <si>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5.1 </t>
    </r>
    <r>
      <rPr>
        <b/>
        <sz val="16"/>
        <rFont val="黑体"/>
        <family val="3"/>
      </rPr>
      <t>工程量清单表</t>
    </r>
  </si>
  <si>
    <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</si>
  <si>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t>子目号</t>
  </si>
  <si>
    <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</si>
  <si>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t>数</t>
    </r>
    <r>
      <rPr>
        <b/>
        <sz val="10"/>
        <rFont val="Arial"/>
        <family val="2"/>
      </rPr>
      <t xml:space="preserve"> </t>
    </r>
    <r>
      <rPr>
        <b/>
        <sz val="10"/>
        <rFont val="黑体"/>
        <family val="3"/>
      </rPr>
      <t>量</t>
    </r>
  </si>
  <si>
    <t>路基（保通工程）</t>
  </si>
  <si>
    <t>路面（保通工程）</t>
  </si>
  <si>
    <t>桥梁、涵洞（保通工程）</t>
  </si>
  <si>
    <t>安全设施及预埋管线（保通工程）</t>
  </si>
  <si>
    <r>
      <t>暂列金额（不含计日工总额，即</t>
    </r>
    <r>
      <rPr>
        <sz val="11"/>
        <rFont val="Arial"/>
        <family val="2"/>
      </rPr>
      <t>:10×5%</t>
    </r>
    <r>
      <rPr>
        <sz val="11"/>
        <rFont val="宋体"/>
        <family val="0"/>
      </rPr>
      <t>）</t>
    </r>
    <r>
      <rPr>
        <sz val="11"/>
        <rFont val="Arial"/>
        <family val="2"/>
      </rPr>
      <t>=12</t>
    </r>
  </si>
  <si>
    <t>供水与排污设施</t>
  </si>
  <si>
    <r>
      <t>φ</t>
    </r>
    <r>
      <rPr>
        <sz val="10"/>
        <rFont val="Arial"/>
        <family val="2"/>
      </rPr>
      <t>1.0m</t>
    </r>
  </si>
  <si>
    <r>
      <t>φ</t>
    </r>
    <r>
      <rPr>
        <sz val="10"/>
        <rFont val="Arial"/>
        <family val="2"/>
      </rPr>
      <t>1.5m</t>
    </r>
  </si>
  <si>
    <r>
      <t>1-</t>
    </r>
    <r>
      <rPr>
        <sz val="10"/>
        <rFont val="宋体"/>
        <family val="0"/>
      </rPr>
      <t>φ</t>
    </r>
    <r>
      <rPr>
        <sz val="10"/>
        <rFont val="Arial"/>
        <family val="2"/>
      </rPr>
      <t>0.508m</t>
    </r>
  </si>
  <si>
    <t>总额</t>
  </si>
  <si>
    <t>102-2</t>
  </si>
  <si>
    <t>103-4</t>
  </si>
  <si>
    <t>103-5</t>
  </si>
  <si>
    <t>序号</t>
  </si>
  <si>
    <t>章次</t>
  </si>
  <si>
    <t>总则</t>
  </si>
  <si>
    <t>施工环保费</t>
  </si>
  <si>
    <t>103-1</t>
  </si>
  <si>
    <t>103-2</t>
  </si>
  <si>
    <t>103-3</t>
  </si>
  <si>
    <t>临时供电设施</t>
  </si>
  <si>
    <t>104-1</t>
  </si>
  <si>
    <t>工程量清单</t>
  </si>
  <si>
    <t>货币单位：人民币元</t>
  </si>
  <si>
    <t>子目号</t>
  </si>
  <si>
    <t>102-1</t>
  </si>
  <si>
    <r>
      <t>第五章</t>
    </r>
    <r>
      <rPr>
        <b/>
        <sz val="15"/>
        <rFont val="Arial"/>
        <family val="2"/>
      </rPr>
      <t xml:space="preserve">  </t>
    </r>
    <r>
      <rPr>
        <b/>
        <sz val="15"/>
        <rFont val="黑体"/>
        <family val="3"/>
      </rPr>
      <t>工程量清单</t>
    </r>
  </si>
  <si>
    <r>
      <t xml:space="preserve">        1.2</t>
    </r>
    <r>
      <rPr>
        <sz val="12"/>
        <rFont val="宋体"/>
        <family val="0"/>
      </rPr>
      <t>本工程量清单应与招标文件中的投标人须知，通用合同条款、专用合同条款、技术规范及图纸等一起阅读和理解。</t>
    </r>
  </si>
  <si>
    <r>
      <t xml:space="preserve">        1.4</t>
    </r>
    <r>
      <rPr>
        <sz val="12"/>
        <rFont val="宋体"/>
        <family val="0"/>
      </rPr>
      <t>工程量清单各章是按第七章</t>
    </r>
    <r>
      <rPr>
        <sz val="12"/>
        <rFont val="Arial"/>
        <family val="2"/>
      </rPr>
      <t>“</t>
    </r>
    <r>
      <rPr>
        <sz val="12"/>
        <rFont val="宋体"/>
        <family val="0"/>
      </rPr>
      <t>技术规范</t>
    </r>
    <r>
      <rPr>
        <sz val="12"/>
        <rFont val="Arial"/>
        <family val="2"/>
      </rPr>
      <t>”</t>
    </r>
    <r>
      <rPr>
        <sz val="12"/>
        <rFont val="宋体"/>
        <family val="0"/>
      </rPr>
      <t>的相应章次编号的，因此，工程量清单中各章的工程子目的范围与计量等应与</t>
    </r>
    <r>
      <rPr>
        <sz val="12"/>
        <rFont val="Arial"/>
        <family val="2"/>
      </rPr>
      <t>“</t>
    </r>
    <r>
      <rPr>
        <sz val="12"/>
        <rFont val="宋体"/>
        <family val="0"/>
      </rPr>
      <t>技术规范</t>
    </r>
    <r>
      <rPr>
        <sz val="12"/>
        <rFont val="Arial"/>
        <family val="2"/>
      </rPr>
      <t>”</t>
    </r>
    <r>
      <rPr>
        <sz val="12"/>
        <rFont val="宋体"/>
        <family val="0"/>
      </rPr>
      <t>相应章节的范围、计量与支付条款结合起来理解或解释。</t>
    </r>
  </si>
  <si>
    <r>
      <t xml:space="preserve">        1.5</t>
    </r>
    <r>
      <rPr>
        <sz val="12"/>
        <rFont val="宋体"/>
        <family val="0"/>
      </rPr>
      <t>对作业和材料的一般说明或规定，未重复写入工程量清单内，在给工程量清单各子目标价前，应参阅第七章</t>
    </r>
    <r>
      <rPr>
        <sz val="12"/>
        <rFont val="Arial"/>
        <family val="2"/>
      </rPr>
      <t>“</t>
    </r>
    <r>
      <rPr>
        <sz val="12"/>
        <rFont val="宋体"/>
        <family val="0"/>
      </rPr>
      <t>技术规范</t>
    </r>
    <r>
      <rPr>
        <sz val="12"/>
        <rFont val="Arial"/>
        <family val="2"/>
      </rPr>
      <t>”</t>
    </r>
    <r>
      <rPr>
        <sz val="12"/>
        <rFont val="宋体"/>
        <family val="0"/>
      </rPr>
      <t>的有关内容。</t>
    </r>
  </si>
  <si>
    <r>
      <t xml:space="preserve">        1.6</t>
    </r>
    <r>
      <rPr>
        <sz val="12"/>
        <rFont val="宋体"/>
        <family val="0"/>
      </rPr>
      <t>工程量清单中所列工程量的变动，丝毫不会降低或影响合同条款的效力，也不免除承包人按规定的标准进行施工和修复缺陷的责任。</t>
    </r>
  </si>
  <si>
    <r>
      <t xml:space="preserve">        1.7</t>
    </r>
    <r>
      <rPr>
        <sz val="12"/>
        <rFont val="宋体"/>
        <family val="0"/>
      </rPr>
      <t>图纸中所列的工程数量表及数量汇总表仅是提供资料，不是工程量清单的外延，图纸与工程量清单所列数量不一致时，以工程量清单所列数量作为报价的依据。</t>
    </r>
  </si>
  <si>
    <r>
      <t xml:space="preserve">   </t>
    </r>
    <r>
      <rPr>
        <b/>
        <sz val="12"/>
        <rFont val="Arial"/>
        <family val="2"/>
      </rPr>
      <t xml:space="preserve">  2.</t>
    </r>
    <r>
      <rPr>
        <b/>
        <sz val="12"/>
        <rFont val="宋体"/>
        <family val="0"/>
      </rPr>
      <t>投标报价的说明</t>
    </r>
  </si>
  <si>
    <r>
      <t xml:space="preserve">        2.2</t>
    </r>
    <r>
      <rPr>
        <sz val="12"/>
        <rFont val="宋体"/>
        <family val="0"/>
      </rPr>
      <t>除非合同另有规定，工程量清单中有标价的单价和总额价均已包括了为实施和完成合同工程所需的劳务、材料、机械、质检（自检）、安装、缺陷修复、管理、保险、税费、利润等费用，以及合同明示或暗示的所有责任、义务和一般风险。</t>
    </r>
  </si>
  <si>
    <r>
      <t xml:space="preserve">        2.3</t>
    </r>
    <r>
      <rPr>
        <sz val="12"/>
        <rFont val="宋体"/>
        <family val="0"/>
      </rPr>
      <t>工程量清单中投标人没有填入单价或价格的子目，其费用视为已分摊在工程量清单中其他相关子目的单价或价格之中。承包人必须按监理人指令完成工程量清单中未填入单价或价格的子目，但不能得到结算与支付。</t>
    </r>
  </si>
  <si>
    <r>
      <t xml:space="preserve">        2.4</t>
    </r>
    <r>
      <rPr>
        <sz val="12"/>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</si>
  <si>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        2.5</t>
    </r>
    <r>
      <rPr>
        <sz val="12"/>
        <rFont val="宋体"/>
        <family val="0"/>
      </rPr>
      <t>承包人用于本合同工程的各类装备的提供、运输、维护、拆卸、拼装等支付的费用，已包括在工程量清单的单价或总额价之中。</t>
    </r>
  </si>
  <si>
    <r>
      <t xml:space="preserve">        2.6</t>
    </r>
    <r>
      <rPr>
        <sz val="12"/>
        <rFont val="宋体"/>
        <family val="0"/>
      </rPr>
      <t>工程量清单中各项金额均以人民币（元）结算。</t>
    </r>
  </si>
  <si>
    <r>
      <t xml:space="preserve">         4.2</t>
    </r>
    <r>
      <rPr>
        <sz val="12"/>
        <rFont val="宋体"/>
        <family val="0"/>
      </rPr>
      <t>为确保将安全施工措施落到实处，招标人按《公路水运工程安全生产监督管理办法》</t>
    </r>
    <r>
      <rPr>
        <sz val="12"/>
        <rFont val="Arial"/>
        <family val="2"/>
      </rPr>
      <t>(</t>
    </r>
    <r>
      <rPr>
        <sz val="12"/>
        <rFont val="宋体"/>
        <family val="0"/>
      </rPr>
      <t>交通部</t>
    </r>
    <r>
      <rPr>
        <sz val="12"/>
        <rFont val="Arial"/>
        <family val="2"/>
      </rPr>
      <t>2007</t>
    </r>
    <r>
      <rPr>
        <sz val="12"/>
        <rFont val="宋体"/>
        <family val="0"/>
      </rPr>
      <t>年第</t>
    </r>
    <r>
      <rPr>
        <sz val="12"/>
        <rFont val="Arial"/>
        <family val="2"/>
      </rPr>
      <t>1</t>
    </r>
    <r>
      <rPr>
        <sz val="12"/>
        <rFont val="宋体"/>
        <family val="0"/>
      </rPr>
      <t>号令</t>
    </r>
    <r>
      <rPr>
        <sz val="12"/>
        <rFont val="Arial"/>
        <family val="2"/>
      </rPr>
      <t>)</t>
    </r>
    <r>
      <rPr>
        <sz val="12"/>
        <rFont val="宋体"/>
        <family val="0"/>
      </rPr>
      <t>要求设置安全生产费，该项费用</t>
    </r>
    <r>
      <rPr>
        <b/>
        <sz val="12"/>
        <rFont val="宋体"/>
        <family val="0"/>
      </rPr>
      <t>按投标控制价上限的</t>
    </r>
    <r>
      <rPr>
        <b/>
        <sz val="12"/>
        <rFont val="Arial"/>
        <family val="2"/>
      </rPr>
      <t>1%</t>
    </r>
    <r>
      <rPr>
        <sz val="12"/>
        <rFont val="宋体"/>
        <family val="0"/>
      </rPr>
      <t>以固定金额形式计入工程量清单</t>
    </r>
    <r>
      <rPr>
        <sz val="12"/>
        <rFont val="Arial"/>
        <family val="2"/>
      </rPr>
      <t>100</t>
    </r>
    <r>
      <rPr>
        <sz val="12"/>
        <rFont val="宋体"/>
        <family val="0"/>
      </rPr>
      <t>章相应支付子目中。所发生的施工安全生产费用，应用于施工安全防护用具及设施的采购和更新、安全施工措施的落实、安全生产条件的改善，不得挪作他用。</t>
    </r>
  </si>
  <si>
    <r>
      <t>临时道路修建、养护与拆除</t>
    </r>
    <r>
      <rPr>
        <sz val="10"/>
        <rFont val="Arial"/>
        <family val="2"/>
      </rPr>
      <t>(</t>
    </r>
    <r>
      <rPr>
        <sz val="10"/>
        <rFont val="宋体"/>
        <family val="0"/>
      </rPr>
      <t>包括原道路的养护费</t>
    </r>
    <r>
      <rPr>
        <sz val="10"/>
        <rFont val="Arial"/>
        <family val="2"/>
      </rPr>
      <t>)</t>
    </r>
  </si>
  <si>
    <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</si>
  <si>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</si>
  <si>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t>金额</t>
    </r>
    <r>
      <rPr>
        <sz val="12"/>
        <rFont val="Arial"/>
        <family val="2"/>
      </rPr>
      <t>(</t>
    </r>
    <r>
      <rPr>
        <sz val="12"/>
        <rFont val="黑体"/>
        <family val="3"/>
      </rPr>
      <t>元</t>
    </r>
    <r>
      <rPr>
        <sz val="12"/>
        <rFont val="Arial"/>
        <family val="2"/>
      </rPr>
      <t>)</t>
    </r>
  </si>
  <si>
    <t>已包含在清单合计中的材料、工程设备、专业工程暂估价合计</t>
  </si>
  <si>
    <t>隧道</t>
  </si>
  <si>
    <t>绿化及环境保护设施</t>
  </si>
  <si>
    <r>
      <t>第</t>
    </r>
    <r>
      <rPr>
        <sz val="11"/>
        <rFont val="Arial"/>
        <family val="2"/>
      </rPr>
      <t>100</t>
    </r>
    <r>
      <rPr>
        <sz val="11"/>
        <rFont val="宋体"/>
        <family val="0"/>
      </rPr>
      <t>章～</t>
    </r>
    <r>
      <rPr>
        <sz val="11"/>
        <rFont val="Arial"/>
        <family val="2"/>
      </rPr>
      <t>700</t>
    </r>
    <r>
      <rPr>
        <sz val="11"/>
        <rFont val="宋体"/>
        <family val="0"/>
      </rPr>
      <t>章清单合计</t>
    </r>
  </si>
  <si>
    <r>
      <t xml:space="preserve">清单合计减去材料、工程设备、专业工程暂估价合价
</t>
    </r>
    <r>
      <rPr>
        <sz val="11"/>
        <rFont val="Arial"/>
        <family val="2"/>
      </rPr>
      <t>(</t>
    </r>
    <r>
      <rPr>
        <sz val="11"/>
        <rFont val="宋体"/>
        <family val="0"/>
      </rPr>
      <t>即</t>
    </r>
    <r>
      <rPr>
        <sz val="11"/>
        <rFont val="Arial"/>
        <family val="2"/>
      </rPr>
      <t>8-9)=10</t>
    </r>
  </si>
  <si>
    <r>
      <t xml:space="preserve">        1.3</t>
    </r>
    <r>
      <rPr>
        <sz val="12"/>
        <rFont val="宋体"/>
        <family val="0"/>
      </rPr>
      <t>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t>
    </r>
    <r>
      <rPr>
        <sz val="12"/>
        <rFont val="Arial"/>
        <family val="2"/>
      </rPr>
      <t>15.4</t>
    </r>
    <r>
      <rPr>
        <sz val="12"/>
        <rFont val="宋体"/>
        <family val="0"/>
      </rPr>
      <t>款的规定，由监理人确定的单价或总额价计算支付额。</t>
    </r>
  </si>
  <si>
    <t>竣工文件</t>
  </si>
  <si>
    <t>总额</t>
  </si>
  <si>
    <t>102-3</t>
  </si>
  <si>
    <r>
      <t>安全生产费</t>
    </r>
    <r>
      <rPr>
        <b/>
        <sz val="10"/>
        <rFont val="Arial"/>
        <family val="2"/>
      </rPr>
      <t>(</t>
    </r>
    <r>
      <rPr>
        <b/>
        <sz val="10"/>
        <rFont val="宋体"/>
        <family val="0"/>
      </rPr>
      <t>按投标控制价上限的</t>
    </r>
    <r>
      <rPr>
        <b/>
        <sz val="10"/>
        <rFont val="Arial"/>
        <family val="2"/>
      </rPr>
      <t>1%</t>
    </r>
    <r>
      <rPr>
        <b/>
        <sz val="10"/>
        <rFont val="宋体"/>
        <family val="0"/>
      </rPr>
      <t>计列</t>
    </r>
    <r>
      <rPr>
        <b/>
        <sz val="10"/>
        <rFont val="Arial"/>
        <family val="2"/>
      </rPr>
      <t>)</t>
    </r>
  </si>
  <si>
    <t>安全生产费用需填入报价，方可显示本章节总价。</t>
  </si>
  <si>
    <t>临时占地</t>
  </si>
  <si>
    <t>总额</t>
  </si>
  <si>
    <t xml:space="preserve"> -a</t>
  </si>
  <si>
    <t>设施架设、拆除</t>
  </si>
  <si>
    <t xml:space="preserve"> -b</t>
  </si>
  <si>
    <t>设施维修</t>
  </si>
  <si>
    <t>电信设施的提供、维修与拆除</t>
  </si>
  <si>
    <t>承包人驻地建设</t>
  </si>
  <si>
    <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</si>
  <si>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t>202-1</t>
  </si>
  <si>
    <t>清理与掘除</t>
  </si>
  <si>
    <t>棵</t>
  </si>
  <si>
    <t>202-2</t>
  </si>
  <si>
    <t>202-3</t>
  </si>
  <si>
    <t>拆除结构物</t>
  </si>
  <si>
    <t>203-1</t>
  </si>
  <si>
    <t>路基挖方</t>
  </si>
  <si>
    <t>204-1</t>
  </si>
  <si>
    <t>路基填筑（包括填前压实）</t>
  </si>
  <si>
    <t>205-1</t>
  </si>
  <si>
    <t>软土地基处理</t>
  </si>
  <si>
    <t>kg</t>
  </si>
  <si>
    <t>m</t>
  </si>
  <si>
    <t>207-1</t>
  </si>
  <si>
    <t>207-2</t>
  </si>
  <si>
    <t>207-3</t>
  </si>
  <si>
    <t>207-4</t>
  </si>
  <si>
    <t>208-1</t>
  </si>
  <si>
    <t>208-3</t>
  </si>
  <si>
    <t>208-4</t>
  </si>
  <si>
    <t>209-1</t>
  </si>
  <si>
    <t>212-2</t>
  </si>
  <si>
    <t>215-1</t>
  </si>
  <si>
    <t>215-2</t>
  </si>
  <si>
    <t>215-5</t>
  </si>
  <si>
    <t xml:space="preserve"> -b</t>
  </si>
  <si>
    <t>边沟加固修复</t>
  </si>
  <si>
    <t>排水沟</t>
  </si>
  <si>
    <t xml:space="preserve"> -a</t>
  </si>
  <si>
    <r>
      <t>M7.5</t>
    </r>
    <r>
      <rPr>
        <sz val="10"/>
        <rFont val="宋体"/>
        <family val="0"/>
      </rPr>
      <t>浆砌片石排水沟，梯形：顶宽</t>
    </r>
    <r>
      <rPr>
        <sz val="10"/>
        <rFont val="Arial"/>
        <family val="2"/>
      </rPr>
      <t>120cm</t>
    </r>
    <r>
      <rPr>
        <sz val="10"/>
        <rFont val="宋体"/>
        <family val="0"/>
      </rPr>
      <t>，深</t>
    </r>
    <r>
      <rPr>
        <sz val="10"/>
        <rFont val="Arial"/>
        <family val="2"/>
      </rPr>
      <t>40cm</t>
    </r>
  </si>
  <si>
    <r>
      <t>M7.5</t>
    </r>
    <r>
      <rPr>
        <sz val="10"/>
        <rFont val="宋体"/>
        <family val="0"/>
      </rPr>
      <t>浆砌片石排水沟，梯形：顶宽</t>
    </r>
    <r>
      <rPr>
        <sz val="10"/>
        <rFont val="Arial"/>
        <family val="2"/>
      </rPr>
      <t>180cm</t>
    </r>
    <r>
      <rPr>
        <sz val="10"/>
        <rFont val="宋体"/>
        <family val="0"/>
      </rPr>
      <t>，深</t>
    </r>
    <r>
      <rPr>
        <sz val="10"/>
        <rFont val="Arial"/>
        <family val="2"/>
      </rPr>
      <t>60cm</t>
    </r>
  </si>
  <si>
    <t>截水沟</t>
  </si>
  <si>
    <r>
      <t>M7.5</t>
    </r>
    <r>
      <rPr>
        <sz val="10"/>
        <rFont val="宋体"/>
        <family val="0"/>
      </rPr>
      <t>浆砌片石截水沟，梯形：顶宽</t>
    </r>
    <r>
      <rPr>
        <sz val="10"/>
        <rFont val="Arial"/>
        <family val="2"/>
      </rPr>
      <t>180cm</t>
    </r>
    <r>
      <rPr>
        <sz val="10"/>
        <rFont val="宋体"/>
        <family val="0"/>
      </rPr>
      <t>，深</t>
    </r>
    <r>
      <rPr>
        <sz val="10"/>
        <rFont val="Arial"/>
        <family val="2"/>
      </rPr>
      <t>60cm</t>
    </r>
  </si>
  <si>
    <t>石质截水沟</t>
  </si>
  <si>
    <t>急流槽</t>
  </si>
  <si>
    <r>
      <t>M7.5</t>
    </r>
    <r>
      <rPr>
        <sz val="10"/>
        <rFont val="宋体"/>
        <family val="0"/>
      </rPr>
      <t>浆砌片石</t>
    </r>
  </si>
  <si>
    <r>
      <t>m</t>
    </r>
    <r>
      <rPr>
        <vertAlign val="superscript"/>
        <sz val="10"/>
        <rFont val="Arial"/>
        <family val="2"/>
      </rPr>
      <t>3</t>
    </r>
  </si>
  <si>
    <t>207-9</t>
  </si>
  <si>
    <t>改移水渠</t>
  </si>
  <si>
    <r>
      <t>M7.5</t>
    </r>
    <r>
      <rPr>
        <sz val="10"/>
        <rFont val="宋体"/>
        <family val="0"/>
      </rPr>
      <t>浆砌片石排水渠，矩形</t>
    </r>
    <r>
      <rPr>
        <sz val="10"/>
        <rFont val="Arial"/>
        <family val="2"/>
      </rPr>
      <t>50cm×50cm</t>
    </r>
  </si>
  <si>
    <r>
      <t>土质排水渠，梯形：顶宽</t>
    </r>
    <r>
      <rPr>
        <sz val="10"/>
        <rFont val="Arial"/>
        <family val="2"/>
      </rPr>
      <t>140cm</t>
    </r>
    <r>
      <rPr>
        <sz val="10"/>
        <rFont val="宋体"/>
        <family val="0"/>
      </rPr>
      <t>，深</t>
    </r>
    <r>
      <rPr>
        <sz val="10"/>
        <rFont val="Arial"/>
        <family val="2"/>
      </rPr>
      <t>60cm</t>
    </r>
  </si>
  <si>
    <t>植物护坡</t>
  </si>
  <si>
    <t>植草</t>
  </si>
  <si>
    <r>
      <t>m</t>
    </r>
    <r>
      <rPr>
        <vertAlign val="superscript"/>
        <sz val="10"/>
        <rFont val="Arial"/>
        <family val="2"/>
      </rPr>
      <t>2</t>
    </r>
  </si>
  <si>
    <t>护坡</t>
  </si>
  <si>
    <r>
      <t>拱形骨架护坡，</t>
    </r>
    <r>
      <rPr>
        <sz val="10"/>
        <rFont val="Arial"/>
        <family val="2"/>
      </rPr>
      <t>M7.5</t>
    </r>
    <r>
      <rPr>
        <sz val="10"/>
        <rFont val="宋体"/>
        <family val="0"/>
      </rPr>
      <t>浆砌片石</t>
    </r>
  </si>
  <si>
    <r>
      <t>m</t>
    </r>
    <r>
      <rPr>
        <vertAlign val="superscript"/>
        <sz val="10"/>
        <rFont val="Arial"/>
        <family val="2"/>
      </rPr>
      <t>3</t>
    </r>
  </si>
  <si>
    <t xml:space="preserve"> -c</t>
  </si>
  <si>
    <r>
      <t>满面护坡，</t>
    </r>
    <r>
      <rPr>
        <sz val="10"/>
        <rFont val="Arial"/>
        <family val="2"/>
      </rPr>
      <t>M7.5</t>
    </r>
    <r>
      <rPr>
        <sz val="10"/>
        <rFont val="宋体"/>
        <family val="0"/>
      </rPr>
      <t>浆砌片石</t>
    </r>
  </si>
  <si>
    <t>预制混凝土块护坡</t>
  </si>
  <si>
    <r>
      <t>拱形骨架护坡，</t>
    </r>
    <r>
      <rPr>
        <sz val="10"/>
        <rFont val="Arial"/>
        <family val="2"/>
      </rPr>
      <t>C30</t>
    </r>
    <r>
      <rPr>
        <sz val="10"/>
        <rFont val="宋体"/>
        <family val="0"/>
      </rPr>
      <t>混凝土</t>
    </r>
  </si>
  <si>
    <t>208-8</t>
  </si>
  <si>
    <r>
      <t>M7.5</t>
    </r>
    <r>
      <rPr>
        <sz val="10"/>
        <rFont val="宋体"/>
        <family val="0"/>
      </rPr>
      <t>浆砌片石路堑矮墙</t>
    </r>
  </si>
  <si>
    <t>208-9</t>
  </si>
  <si>
    <r>
      <t>M7.5</t>
    </r>
    <r>
      <rPr>
        <sz val="10"/>
        <rFont val="宋体"/>
        <family val="0"/>
      </rPr>
      <t>浆砌片石护岸</t>
    </r>
  </si>
  <si>
    <t>挡土墙、围墙</t>
  </si>
  <si>
    <r>
      <t>M7.5</t>
    </r>
    <r>
      <rPr>
        <sz val="10"/>
        <rFont val="宋体"/>
        <family val="0"/>
      </rPr>
      <t>浆砌片石</t>
    </r>
  </si>
  <si>
    <t>挂网锚喷混凝土防护边坡</t>
  </si>
  <si>
    <r>
      <t>C20</t>
    </r>
    <r>
      <rPr>
        <sz val="10"/>
        <rFont val="宋体"/>
        <family val="0"/>
      </rPr>
      <t>混凝土</t>
    </r>
  </si>
  <si>
    <r>
      <t>光圆钢筋（</t>
    </r>
    <r>
      <rPr>
        <sz val="10"/>
        <rFont val="Arial"/>
        <family val="2"/>
      </rPr>
      <t>HPB235</t>
    </r>
    <r>
      <rPr>
        <sz val="10"/>
        <rFont val="宋体"/>
        <family val="0"/>
      </rPr>
      <t>、</t>
    </r>
    <r>
      <rPr>
        <sz val="10"/>
        <rFont val="Arial"/>
        <family val="2"/>
      </rPr>
      <t>HPB300</t>
    </r>
    <r>
      <rPr>
        <sz val="10"/>
        <rFont val="宋体"/>
        <family val="0"/>
      </rPr>
      <t>）</t>
    </r>
  </si>
  <si>
    <r>
      <t>带肋钢筋（</t>
    </r>
    <r>
      <rPr>
        <sz val="10"/>
        <rFont val="Arial"/>
        <family val="2"/>
      </rPr>
      <t>HRB355</t>
    </r>
    <r>
      <rPr>
        <sz val="10"/>
        <rFont val="宋体"/>
        <family val="0"/>
      </rPr>
      <t>、</t>
    </r>
    <r>
      <rPr>
        <sz val="10"/>
        <rFont val="Arial"/>
        <family val="2"/>
      </rPr>
      <t>HRB400</t>
    </r>
    <r>
      <rPr>
        <sz val="10"/>
        <rFont val="宋体"/>
        <family val="0"/>
      </rPr>
      <t>）</t>
    </r>
  </si>
  <si>
    <t xml:space="preserve"> -d</t>
  </si>
  <si>
    <t>铁丝</t>
  </si>
  <si>
    <t>河床铺砌</t>
  </si>
  <si>
    <r>
      <t>C30</t>
    </r>
    <r>
      <rPr>
        <sz val="10"/>
        <rFont val="宋体"/>
        <family val="0"/>
      </rPr>
      <t>混凝土</t>
    </r>
  </si>
  <si>
    <t>护坝</t>
  </si>
  <si>
    <t>锥坡、溜坡</t>
  </si>
  <si>
    <t>216-1</t>
  </si>
  <si>
    <t>管线交叉</t>
  </si>
  <si>
    <r>
      <t>PVC</t>
    </r>
    <r>
      <rPr>
        <sz val="10"/>
        <rFont val="宋体"/>
        <family val="0"/>
      </rPr>
      <t>水管交叉</t>
    </r>
  </si>
  <si>
    <t>m</t>
  </si>
  <si>
    <t>新建水塔</t>
  </si>
  <si>
    <t>处</t>
  </si>
  <si>
    <r>
      <t>单</t>
    </r>
    <r>
      <rPr>
        <b/>
        <sz val="10"/>
        <rFont val="Arial"/>
        <family val="2"/>
      </rPr>
      <t xml:space="preserve"> </t>
    </r>
    <r>
      <rPr>
        <b/>
        <sz val="10"/>
        <rFont val="黑体"/>
        <family val="3"/>
      </rPr>
      <t>位</t>
    </r>
  </si>
  <si>
    <r>
      <t>数</t>
    </r>
    <r>
      <rPr>
        <b/>
        <sz val="10"/>
        <rFont val="Arial"/>
        <family val="2"/>
      </rPr>
      <t xml:space="preserve"> </t>
    </r>
    <r>
      <rPr>
        <b/>
        <sz val="10"/>
        <rFont val="宋体"/>
        <family val="0"/>
      </rPr>
      <t>量</t>
    </r>
  </si>
  <si>
    <t>单价</t>
  </si>
  <si>
    <t>合价</t>
  </si>
  <si>
    <t>302-2</t>
  </si>
  <si>
    <t>砂砾垫层</t>
  </si>
  <si>
    <t>透层</t>
  </si>
  <si>
    <t>312-2</t>
  </si>
  <si>
    <r>
      <t>钢筋</t>
    </r>
    <r>
      <rPr>
        <sz val="10"/>
        <rFont val="Arial"/>
        <family val="2"/>
      </rPr>
      <t xml:space="preserve"> </t>
    </r>
  </si>
  <si>
    <t>313-1</t>
  </si>
  <si>
    <t>培路肩</t>
  </si>
  <si>
    <t>卵石封闭</t>
  </si>
  <si>
    <t>培土</t>
  </si>
  <si>
    <t>313-4</t>
  </si>
  <si>
    <r>
      <t>C30</t>
    </r>
    <r>
      <rPr>
        <sz val="10"/>
        <rFont val="宋体"/>
        <family val="0"/>
      </rPr>
      <t>混凝土预制块加固土路肩</t>
    </r>
  </si>
  <si>
    <t>313-5</t>
  </si>
  <si>
    <r>
      <t>C30</t>
    </r>
    <r>
      <rPr>
        <sz val="10"/>
        <rFont val="宋体"/>
        <family val="0"/>
      </rPr>
      <t>混凝土预制块缘石</t>
    </r>
  </si>
  <si>
    <t>313-6</t>
  </si>
  <si>
    <t>花岗岩路肩块</t>
  </si>
  <si>
    <t>315-1</t>
  </si>
  <si>
    <t>人行道硬化彩砖</t>
  </si>
  <si>
    <t>403-1</t>
  </si>
  <si>
    <r>
      <t>基础钢筋</t>
    </r>
    <r>
      <rPr>
        <sz val="10"/>
        <rFont val="Arial"/>
        <family val="2"/>
      </rPr>
      <t>(</t>
    </r>
    <r>
      <rPr>
        <sz val="10"/>
        <rFont val="宋体"/>
        <family val="0"/>
      </rPr>
      <t>包括灌注桩、承台、沉柱、沉井等</t>
    </r>
    <r>
      <rPr>
        <sz val="10"/>
        <rFont val="Arial"/>
        <family val="2"/>
      </rPr>
      <t>)</t>
    </r>
  </si>
  <si>
    <t>403-2</t>
  </si>
  <si>
    <t>下部结构钢筋</t>
  </si>
  <si>
    <t>403-3</t>
  </si>
  <si>
    <t>上部结构钢筋</t>
  </si>
  <si>
    <t>403-4</t>
  </si>
  <si>
    <t>附属结构钢筋</t>
  </si>
  <si>
    <t>404-1</t>
  </si>
  <si>
    <t>干处挖土方</t>
  </si>
  <si>
    <t>404-3</t>
  </si>
  <si>
    <t>干处挖石方</t>
  </si>
  <si>
    <t>405-1</t>
  </si>
  <si>
    <t>410-1</t>
  </si>
  <si>
    <t>混凝土基础（包括支撑梁、桩基承台；但不包括桩基）</t>
  </si>
  <si>
    <t>410-2</t>
  </si>
  <si>
    <t>混凝土下部结构</t>
  </si>
  <si>
    <t>410-4</t>
  </si>
  <si>
    <t>预制混凝土上部结构</t>
  </si>
  <si>
    <t>410-5</t>
  </si>
  <si>
    <t>上部结构现浇整体化混凝土</t>
  </si>
  <si>
    <t>410-6</t>
  </si>
  <si>
    <t>现浇混凝土附属结构</t>
  </si>
  <si>
    <t>411-2</t>
  </si>
  <si>
    <t>先张法预应力钢绞线</t>
  </si>
  <si>
    <t>411-5</t>
  </si>
  <si>
    <t>后张法预应力钢绞线</t>
  </si>
  <si>
    <t>411-8</t>
  </si>
  <si>
    <t>预制预应力混凝土上部结构</t>
  </si>
  <si>
    <t>415-2</t>
  </si>
  <si>
    <t>415-3</t>
  </si>
  <si>
    <t>416-1</t>
  </si>
  <si>
    <t>416-2</t>
  </si>
  <si>
    <t>417-2</t>
  </si>
  <si>
    <t>模数式伸缩装置</t>
  </si>
  <si>
    <t>420-1</t>
  </si>
  <si>
    <t>420-2</t>
  </si>
  <si>
    <r>
      <t>合同段编号：</t>
    </r>
    <r>
      <rPr>
        <b/>
        <sz val="10"/>
        <rFont val="Arial"/>
        <family val="2"/>
      </rPr>
      <t>SWTJ</t>
    </r>
  </si>
  <si>
    <t>路基</t>
  </si>
  <si>
    <t>路面</t>
  </si>
  <si>
    <t>桥梁、涵洞</t>
  </si>
  <si>
    <t>安全设施及预埋管线</t>
  </si>
  <si>
    <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</si>
</sst>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34">
    <font>
      <sz val="12"/>
      <name val="宋体"/>
      <family val="0"/>
    </font>
    <font>
      <sz val="9"/>
      <name val="宋体"/>
      <family val="0"/>
    </font>
    <font>
      <sz val="11"/>
      <name val="宋体"/>
      <family val="0"/>
    </font>
    <font>
      <b/>
      <sz val="10"/>
      <name val="宋体"/>
      <family val="0"/>
    </font>
    <font>
      <sz val="10"/>
      <name val="宋体"/>
      <family val="0"/>
    </font>
    <font>
      <sz val="12"/>
      <name val="黑体"/>
      <family val="3"/>
    </font>
    <font>
      <b/>
      <sz val="12"/>
      <name val="宋体"/>
      <family val="0"/>
    </font>
    <font>
      <sz val="10"/>
      <name val="Helv"/>
      <family val="2"/>
    </font>
    <font>
      <b/>
      <sz val="10"/>
      <name val="黑体"/>
      <family val="3"/>
    </font>
    <font>
      <b/>
      <sz val="11"/>
      <name val="Arial"/>
      <family val="2"/>
    </font>
    <font>
      <sz val="11"/>
      <name val="Arial"/>
      <family val="2"/>
    </font>
    <font>
      <b/>
      <sz val="16"/>
      <name val="黑体"/>
      <family val="3"/>
    </font>
    <font>
      <sz val="10"/>
      <color indexed="8"/>
      <name val="Arial"/>
      <family val="2"/>
    </font>
    <font>
      <b/>
      <sz val="11"/>
      <name val="宋体"/>
      <family val="0"/>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3"/>
      <name val="Arial"/>
      <family val="2"/>
    </font>
    <font>
      <b/>
      <sz val="10"/>
      <name val="MS Sans Serif"/>
      <family val="2"/>
    </font>
    <font>
      <i/>
      <sz val="10"/>
      <name val="MS Sans Serif"/>
      <family val="2"/>
    </font>
    <font>
      <b/>
      <sz val="15"/>
      <name val="黑体"/>
      <family val="3"/>
    </font>
    <font>
      <b/>
      <sz val="10"/>
      <name val="Arial"/>
      <family val="2"/>
    </font>
    <font>
      <sz val="9"/>
      <name val="Arial"/>
      <family val="2"/>
    </font>
    <font>
      <b/>
      <sz val="9"/>
      <name val="Arial"/>
      <family val="2"/>
    </font>
    <font>
      <b/>
      <sz val="13"/>
      <name val="黑体"/>
      <family val="3"/>
    </font>
    <font>
      <b/>
      <u val="single"/>
      <sz val="12"/>
      <name val="宋体"/>
      <family val="0"/>
    </font>
    <font>
      <b/>
      <u val="single"/>
      <sz val="12"/>
      <name val="Arial"/>
      <family val="2"/>
    </font>
    <font>
      <u val="single"/>
      <sz val="12"/>
      <name val="宋体"/>
      <family val="0"/>
    </font>
    <font>
      <b/>
      <sz val="16"/>
      <name val="Arial"/>
      <family val="2"/>
    </font>
    <font>
      <sz val="14"/>
      <name val="Arial"/>
      <family val="2"/>
    </font>
    <font>
      <vertAlign val="superscript"/>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24">
    <xf numFmtId="0" fontId="7" fillId="0" borderId="0">
      <alignment/>
      <protection/>
    </xf>
    <xf numFmtId="0" fontId="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1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cellStyleXfs>
  <cellXfs count="120">
    <xf numFmtId="0" fontId="0" fillId="0" borderId="0" xfId="0" applyAlignment="1">
      <alignment vertical="center"/>
    </xf>
    <xf numFmtId="0" fontId="2" fillId="0" borderId="1" xfId="0" applyFont="1" applyFill="1" applyBorder="1" applyAlignment="1" applyProtection="1">
      <alignment horizontal="center" vertical="center" readingOrder="1"/>
      <protection/>
    </xf>
    <xf numFmtId="0" fontId="4" fillId="0" borderId="1" xfId="0" applyFont="1" applyBorder="1" applyAlignment="1">
      <alignment horizontal="center" vertical="center"/>
    </xf>
    <xf numFmtId="0" fontId="5" fillId="0" borderId="1" xfId="0" applyFont="1" applyFill="1" applyBorder="1" applyAlignment="1" applyProtection="1">
      <alignment horizontal="center" vertical="center" readingOrder="1"/>
      <protection/>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locked="0"/>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wrapText="1" shrinkToFit="1"/>
      <protection/>
    </xf>
    <xf numFmtId="0" fontId="17" fillId="0" borderId="0" xfId="0" applyFont="1" applyAlignment="1">
      <alignment/>
    </xf>
    <xf numFmtId="0" fontId="18" fillId="0" borderId="0" xfId="0" applyFont="1" applyAlignment="1">
      <alignment vertical="distributed" wrapText="1"/>
    </xf>
    <xf numFmtId="0" fontId="17" fillId="0" borderId="0" xfId="0" applyFont="1" applyAlignment="1">
      <alignment vertical="distributed"/>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pplyFill="1" applyAlignment="1" applyProtection="1">
      <alignment horizontal="justify" vertical="center"/>
      <protection hidden="1"/>
    </xf>
    <xf numFmtId="0" fontId="17" fillId="0" borderId="1" xfId="0" applyFont="1" applyBorder="1" applyAlignment="1">
      <alignment vertical="center" shrinkToFit="1"/>
    </xf>
    <xf numFmtId="0" fontId="17" fillId="0" borderId="1" xfId="0" applyFont="1" applyFill="1" applyBorder="1" applyAlignment="1" applyProtection="1">
      <alignment horizontal="center" vertical="center" wrapText="1"/>
      <protection/>
    </xf>
    <xf numFmtId="3" fontId="17" fillId="0" borderId="1" xfId="21" applyNumberFormat="1" applyFont="1" applyFill="1" applyBorder="1" applyAlignment="1" applyProtection="1">
      <alignment horizontal="right" vertical="center" shrinkToFit="1"/>
      <protection/>
    </xf>
    <xf numFmtId="0" fontId="17" fillId="0" borderId="1" xfId="0" applyFont="1" applyBorder="1" applyAlignment="1">
      <alignment horizontal="center" vertical="center"/>
    </xf>
    <xf numFmtId="3" fontId="9" fillId="0" borderId="1" xfId="0" applyNumberFormat="1" applyFont="1" applyFill="1" applyBorder="1" applyAlignment="1" applyProtection="1">
      <alignment horizontal="center" vertical="center" readingOrder="1"/>
      <protection/>
    </xf>
    <xf numFmtId="0" fontId="4" fillId="0" borderId="1" xfId="0" applyFont="1" applyFill="1" applyBorder="1" applyAlignment="1">
      <alignment vertical="center" shrinkToFit="1"/>
    </xf>
    <xf numFmtId="0" fontId="8" fillId="0" borderId="1" xfId="0"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wrapText="1"/>
      <protection/>
    </xf>
    <xf numFmtId="0" fontId="8" fillId="0" borderId="2" xfId="0"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protection/>
    </xf>
    <xf numFmtId="191" fontId="8" fillId="0" borderId="1" xfId="0" applyNumberFormat="1" applyFont="1" applyFill="1" applyBorder="1" applyAlignment="1" applyProtection="1">
      <alignment horizontal="center" vertical="center"/>
      <protection/>
    </xf>
    <xf numFmtId="0" fontId="23" fillId="0" borderId="0" xfId="0" applyFont="1" applyAlignment="1">
      <alignment horizontal="center" vertical="center" wrapText="1"/>
    </xf>
    <xf numFmtId="0" fontId="24" fillId="0" borderId="0" xfId="0" applyFont="1" applyFill="1" applyBorder="1" applyAlignment="1" applyProtection="1">
      <alignment horizontal="left" vertical="center"/>
      <protection/>
    </xf>
    <xf numFmtId="0" fontId="17" fillId="0" borderId="0" xfId="0" applyFont="1" applyFill="1" applyBorder="1" applyAlignment="1" applyProtection="1">
      <alignment vertical="center"/>
      <protection locked="0"/>
    </xf>
    <xf numFmtId="0" fontId="17" fillId="0" borderId="1" xfId="0" applyFont="1" applyBorder="1" applyAlignment="1" applyProtection="1">
      <alignment horizontal="center" vertical="center"/>
      <protection/>
    </xf>
    <xf numFmtId="0" fontId="17" fillId="0" borderId="1" xfId="0" applyFont="1" applyBorder="1" applyAlignment="1" applyProtection="1">
      <alignment vertical="center" wrapText="1" shrinkToFit="1"/>
      <protection/>
    </xf>
    <xf numFmtId="0" fontId="17" fillId="0" borderId="1" xfId="0" applyFont="1" applyFill="1" applyBorder="1" applyAlignment="1" applyProtection="1">
      <alignment horizontal="justify" vertical="center" wrapText="1"/>
      <protection/>
    </xf>
    <xf numFmtId="3" fontId="24" fillId="0" borderId="3" xfId="0" applyNumberFormat="1" applyFont="1" applyFill="1" applyBorder="1" applyAlignment="1" applyProtection="1">
      <alignment horizontal="center" vertical="center" readingOrder="1"/>
      <protection/>
    </xf>
    <xf numFmtId="0" fontId="2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25" fillId="0" borderId="0" xfId="0" applyFont="1" applyFill="1" applyBorder="1" applyAlignment="1" applyProtection="1">
      <alignment/>
      <protection/>
    </xf>
    <xf numFmtId="0" fontId="24" fillId="0" borderId="1" xfId="0" applyFont="1" applyFill="1" applyBorder="1" applyAlignment="1" applyProtection="1">
      <alignment horizontal="center" vertical="center"/>
      <protection/>
    </xf>
    <xf numFmtId="191" fontId="17" fillId="0" borderId="3"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right" vertical="center"/>
    </xf>
    <xf numFmtId="0" fontId="17" fillId="0" borderId="0" xfId="0" applyFont="1" applyFill="1" applyBorder="1" applyAlignment="1" applyProtection="1">
      <alignment/>
      <protection/>
    </xf>
    <xf numFmtId="0" fontId="17" fillId="0" borderId="1" xfId="0" applyFont="1" applyBorder="1" applyAlignment="1">
      <alignment/>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1" xfId="0" applyFont="1" applyBorder="1" applyAlignment="1">
      <alignment vertical="center" wrapText="1" shrinkToFit="1"/>
    </xf>
    <xf numFmtId="0" fontId="25" fillId="0" borderId="0" xfId="0" applyNumberFormat="1" applyFont="1" applyFill="1" applyBorder="1" applyAlignment="1" applyProtection="1">
      <alignment/>
      <protection/>
    </xf>
    <xf numFmtId="191" fontId="9"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protection locked="0"/>
    </xf>
    <xf numFmtId="0" fontId="13" fillId="0" borderId="0"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19" fillId="0" borderId="0" xfId="0" applyFont="1" applyFill="1" applyBorder="1" applyAlignment="1" applyProtection="1">
      <alignment vertical="center" readingOrder="1"/>
      <protection/>
    </xf>
    <xf numFmtId="0" fontId="10" fillId="0" borderId="1" xfId="0" applyFont="1" applyFill="1" applyBorder="1" applyAlignment="1" applyProtection="1">
      <alignment horizontal="center" vertical="center" readingOrder="1"/>
      <protection/>
    </xf>
    <xf numFmtId="0" fontId="10" fillId="0" borderId="0" xfId="0" applyFont="1" applyFill="1" applyBorder="1" applyAlignment="1" applyProtection="1">
      <alignment vertical="center" readingOrder="1"/>
      <protection/>
    </xf>
    <xf numFmtId="3" fontId="10" fillId="0" borderId="1" xfId="0" applyNumberFormat="1" applyFont="1" applyFill="1" applyBorder="1" applyAlignment="1" applyProtection="1">
      <alignment horizontal="center" vertical="center" readingOrder="1"/>
      <protection/>
    </xf>
    <xf numFmtId="0" fontId="19" fillId="0" borderId="0" xfId="0" applyFont="1" applyAlignment="1">
      <alignment vertical="center"/>
    </xf>
    <xf numFmtId="209" fontId="24" fillId="0" borderId="0" xfId="0" applyNumberFormat="1" applyFont="1" applyFill="1" applyBorder="1" applyAlignment="1" applyProtection="1">
      <alignment horizontal="right" vertical="center"/>
      <protection/>
    </xf>
    <xf numFmtId="209" fontId="8" fillId="0" borderId="1" xfId="0" applyNumberFormat="1" applyFont="1" applyFill="1" applyBorder="1" applyAlignment="1" applyProtection="1">
      <alignment horizontal="center" vertical="center"/>
      <protection/>
    </xf>
    <xf numFmtId="209" fontId="17" fillId="0" borderId="1" xfId="0" applyNumberFormat="1" applyFont="1" applyFill="1" applyBorder="1" applyAlignment="1" applyProtection="1">
      <alignment horizontal="right" vertical="center" shrinkToFit="1"/>
      <protection locked="0"/>
    </xf>
    <xf numFmtId="0" fontId="19" fillId="0" borderId="0" xfId="0" applyFont="1" applyAlignment="1">
      <alignment vertical="distributed"/>
    </xf>
    <xf numFmtId="0" fontId="19" fillId="0" borderId="0" xfId="0" applyFont="1" applyFill="1" applyAlignment="1" applyProtection="1">
      <alignment vertical="center" wrapText="1"/>
      <protection hidden="1"/>
    </xf>
    <xf numFmtId="0" fontId="17" fillId="0" borderId="0" xfId="0" applyFont="1" applyFill="1" applyAlignment="1" applyProtection="1">
      <alignment vertical="distributed"/>
      <protection/>
    </xf>
    <xf numFmtId="0" fontId="19" fillId="0" borderId="0" xfId="0" applyFont="1" applyAlignment="1">
      <alignment vertical="distributed" wrapText="1"/>
    </xf>
    <xf numFmtId="0" fontId="31"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209" fontId="17" fillId="0"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wrapText="1"/>
      <protection/>
    </xf>
    <xf numFmtId="0" fontId="4" fillId="0" borderId="1" xfId="0" applyFont="1" applyBorder="1" applyAlignment="1">
      <alignment vertical="center" wrapText="1" shrinkToFit="1"/>
    </xf>
    <xf numFmtId="0" fontId="17" fillId="0" borderId="1" xfId="16" applyFont="1" applyFill="1" applyBorder="1" applyAlignment="1">
      <alignment horizontal="center" vertical="center"/>
      <protection/>
    </xf>
    <xf numFmtId="0" fontId="4" fillId="0" borderId="1" xfId="16" applyFont="1" applyFill="1" applyBorder="1" applyAlignment="1">
      <alignment vertical="center" shrinkToFit="1"/>
      <protection/>
    </xf>
    <xf numFmtId="0" fontId="4" fillId="0" borderId="1" xfId="16" applyFont="1" applyFill="1" applyBorder="1" applyAlignment="1">
      <alignment horizontal="center" vertical="center"/>
      <protection/>
    </xf>
    <xf numFmtId="0" fontId="17" fillId="0" borderId="1" xfId="17" applyFont="1" applyFill="1" applyBorder="1" applyAlignment="1">
      <alignment horizontal="center" vertical="center"/>
      <protection/>
    </xf>
    <xf numFmtId="0" fontId="4" fillId="0" borderId="1" xfId="17" applyFont="1" applyFill="1" applyBorder="1" applyAlignment="1">
      <alignment vertical="center" shrinkToFit="1"/>
      <protection/>
    </xf>
    <xf numFmtId="0" fontId="17" fillId="0" borderId="1" xfId="16" applyFont="1" applyFill="1" applyBorder="1" applyAlignment="1">
      <alignment vertical="center" shrinkToFit="1"/>
      <protection/>
    </xf>
    <xf numFmtId="0" fontId="17" fillId="0" borderId="1" xfId="16" applyFont="1" applyFill="1" applyBorder="1" applyAlignment="1">
      <alignment vertical="center" wrapText="1" shrinkToFit="1"/>
      <protection/>
    </xf>
    <xf numFmtId="0" fontId="4" fillId="0" borderId="1" xfId="16" applyFont="1" applyFill="1" applyBorder="1" applyAlignment="1">
      <alignment vertical="center" wrapText="1" shrinkToFit="1"/>
      <protection/>
    </xf>
    <xf numFmtId="0" fontId="17" fillId="0" borderId="1" xfId="17" applyFont="1" applyFill="1" applyBorder="1" applyAlignment="1">
      <alignment vertical="center" shrinkToFit="1"/>
      <protection/>
    </xf>
    <xf numFmtId="0" fontId="4" fillId="0" borderId="1" xfId="16" applyFont="1" applyFill="1" applyBorder="1" applyAlignment="1" applyProtection="1">
      <alignment horizontal="justify" vertical="center"/>
      <protection/>
    </xf>
    <xf numFmtId="0" fontId="4" fillId="0" borderId="1" xfId="16" applyFont="1" applyFill="1" applyBorder="1" applyAlignment="1" applyProtection="1">
      <alignment horizontal="center" vertical="center"/>
      <protection/>
    </xf>
    <xf numFmtId="0" fontId="4" fillId="0" borderId="1" xfId="17" applyFont="1" applyFill="1" applyBorder="1" applyAlignment="1">
      <alignment vertical="center" wrapText="1" shrinkToFit="1"/>
      <protection/>
    </xf>
    <xf numFmtId="0" fontId="17" fillId="0" borderId="1" xfId="17" applyFont="1" applyFill="1" applyBorder="1" applyAlignment="1">
      <alignment vertical="center" wrapText="1" shrinkToFit="1"/>
      <protection/>
    </xf>
    <xf numFmtId="0" fontId="17" fillId="0" borderId="1" xfId="17" applyFont="1" applyFill="1" applyBorder="1" applyAlignment="1" applyProtection="1">
      <alignment horizontal="justify" vertical="center" wrapText="1"/>
      <protection/>
    </xf>
    <xf numFmtId="0" fontId="4" fillId="0" borderId="1" xfId="17" applyFont="1" applyFill="1" applyBorder="1" applyAlignment="1" applyProtection="1">
      <alignment horizontal="justify" vertical="center" wrapText="1"/>
      <protection/>
    </xf>
    <xf numFmtId="0" fontId="4" fillId="0" borderId="1" xfId="17" applyFont="1" applyFill="1" applyBorder="1" applyAlignment="1">
      <alignment horizontal="center" vertical="center"/>
      <protection/>
    </xf>
    <xf numFmtId="0" fontId="17" fillId="0" borderId="1" xfId="0" applyFont="1" applyFill="1" applyBorder="1" applyAlignment="1">
      <alignment vertical="center" shrinkToFit="1"/>
    </xf>
    <xf numFmtId="0" fontId="4" fillId="0" borderId="1" xfId="0" applyFont="1" applyFill="1" applyBorder="1" applyAlignment="1">
      <alignment horizontal="center" vertical="center"/>
    </xf>
    <xf numFmtId="0" fontId="19" fillId="0" borderId="0" xfId="0" applyFont="1" applyFill="1" applyBorder="1" applyAlignment="1" applyProtection="1">
      <alignment/>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justify" vertical="center" wrapText="1"/>
      <protection/>
    </xf>
    <xf numFmtId="191"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justify" vertical="center" readingOrder="1"/>
      <protection/>
    </xf>
    <xf numFmtId="0" fontId="10" fillId="0" borderId="0" xfId="0" applyNumberFormat="1" applyFont="1" applyFill="1" applyBorder="1" applyAlignment="1" applyProtection="1">
      <alignment horizontal="center" vertical="center"/>
      <protection/>
    </xf>
    <xf numFmtId="191"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justify" vertical="center" wrapText="1"/>
      <protection/>
    </xf>
    <xf numFmtId="0" fontId="17" fillId="0" borderId="1" xfId="0" applyNumberFormat="1" applyFont="1" applyFill="1" applyBorder="1" applyAlignment="1" applyProtection="1">
      <alignment horizontal="right" vertical="center" shrinkToFit="1"/>
      <protection locked="0"/>
    </xf>
    <xf numFmtId="192" fontId="17" fillId="0" borderId="1" xfId="0" applyNumberFormat="1"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8" fillId="0" borderId="4" xfId="0" applyFont="1" applyFill="1" applyBorder="1" applyAlignment="1" applyProtection="1">
      <alignment horizontal="center" vertical="center" readingOrder="1"/>
      <protection/>
    </xf>
    <xf numFmtId="0" fontId="24" fillId="0" borderId="5" xfId="0" applyFont="1" applyBorder="1" applyAlignment="1" applyProtection="1">
      <alignment horizontal="center" vertical="center"/>
      <protection/>
    </xf>
    <xf numFmtId="0" fontId="8" fillId="0" borderId="4" xfId="0" applyNumberFormat="1" applyFont="1" applyFill="1" applyBorder="1" applyAlignment="1" applyProtection="1">
      <alignment horizontal="center" vertical="center"/>
      <protection/>
    </xf>
    <xf numFmtId="0" fontId="24" fillId="0" borderId="5" xfId="0" applyNumberFormat="1"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readingOrder="1"/>
      <protection/>
    </xf>
    <xf numFmtId="0" fontId="10" fillId="0" borderId="1" xfId="0" applyFont="1" applyFill="1" applyBorder="1" applyAlignment="1" applyProtection="1">
      <alignment horizontal="center" vertical="center" readingOrder="1"/>
      <protection/>
    </xf>
    <xf numFmtId="0" fontId="31" fillId="0" borderId="0" xfId="0" applyFont="1" applyFill="1" applyBorder="1" applyAlignment="1" applyProtection="1">
      <alignment horizontal="left" vertical="center"/>
      <protection/>
    </xf>
    <xf numFmtId="0" fontId="2" fillId="0" borderId="1" xfId="0" applyFont="1" applyFill="1" applyBorder="1" applyAlignment="1" applyProtection="1">
      <alignment horizontal="center" vertical="center" wrapText="1" readingOrder="1"/>
      <protection/>
    </xf>
    <xf numFmtId="0" fontId="10" fillId="0" borderId="2" xfId="0" applyFont="1" applyFill="1" applyBorder="1" applyAlignment="1" applyProtection="1">
      <alignment horizontal="center" vertical="center" readingOrder="1"/>
      <protection/>
    </xf>
    <xf numFmtId="0" fontId="10" fillId="0" borderId="6" xfId="0" applyFont="1" applyFill="1" applyBorder="1" applyAlignment="1" applyProtection="1">
      <alignment horizontal="center" vertical="center" readingOrder="1"/>
      <protection/>
    </xf>
  </cellXfs>
  <cellStyles count="2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常规_SWTJ工程量清单原始数据（200-300章）" xfId="16"/>
    <cellStyle name="常规_工程量清单（8月1日新版）"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205"/>
  <sheetViews>
    <sheetView showGridLines="0" showZeros="0" view="pageBreakPreview" zoomScaleSheetLayoutView="100" workbookViewId="0" topLeftCell="A1">
      <selection activeCell="B8" sqref="B8"/>
    </sheetView>
  </sheetViews>
  <sheetFormatPr defaultColWidth="9.00390625" defaultRowHeight="14.25"/>
  <cols>
    <col min="1" max="1" width="7.00390625" style="94" customWidth="1"/>
    <col min="2" max="2" width="24.37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417</v>
      </c>
      <c r="B2" s="109"/>
      <c r="C2" s="109"/>
      <c r="D2" s="109"/>
      <c r="E2" s="109"/>
      <c r="F2" s="109"/>
    </row>
    <row r="3" spans="1:6" s="49" customFormat="1" ht="15">
      <c r="A3" s="4" t="s">
        <v>412</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44" t="s">
        <v>1</v>
      </c>
      <c r="B5" s="20" t="s">
        <v>2</v>
      </c>
      <c r="C5" s="44"/>
      <c r="D5" s="39"/>
      <c r="E5" s="40"/>
      <c r="F5" s="41">
        <f aca="true" t="shared" si="0" ref="F5:F45">IF(E5&gt;0,ROUND(D5*E5,0),"")</f>
      </c>
    </row>
    <row r="6" spans="1:6" s="42" customFormat="1" ht="27" customHeight="1">
      <c r="A6" s="44" t="s">
        <v>55</v>
      </c>
      <c r="B6" s="91" t="s">
        <v>56</v>
      </c>
      <c r="C6" s="44" t="s">
        <v>293</v>
      </c>
      <c r="D6" s="18">
        <v>9516.14</v>
      </c>
      <c r="E6" s="40"/>
      <c r="F6" s="41">
        <f t="shared" si="0"/>
      </c>
    </row>
    <row r="7" spans="1:6" s="42" customFormat="1" ht="27" customHeight="1">
      <c r="A7" s="44" t="s">
        <v>57</v>
      </c>
      <c r="B7" s="91" t="s">
        <v>58</v>
      </c>
      <c r="C7" s="44" t="s">
        <v>293</v>
      </c>
      <c r="D7" s="18">
        <v>1428.86</v>
      </c>
      <c r="E7" s="40"/>
      <c r="F7" s="41">
        <f t="shared" si="0"/>
      </c>
    </row>
    <row r="8" spans="1:6" s="42" customFormat="1" ht="27" customHeight="1">
      <c r="A8" s="44" t="s">
        <v>3</v>
      </c>
      <c r="B8" s="20" t="s">
        <v>59</v>
      </c>
      <c r="C8" s="44"/>
      <c r="D8" s="18"/>
      <c r="E8" s="40"/>
      <c r="F8" s="41">
        <f t="shared" si="0"/>
      </c>
    </row>
    <row r="9" spans="1:6" s="42" customFormat="1" ht="27" customHeight="1">
      <c r="A9" s="44" t="s">
        <v>55</v>
      </c>
      <c r="B9" s="91" t="s">
        <v>60</v>
      </c>
      <c r="C9" s="92" t="s">
        <v>4</v>
      </c>
      <c r="D9" s="18">
        <v>7</v>
      </c>
      <c r="E9" s="40"/>
      <c r="F9" s="41">
        <f t="shared" si="0"/>
      </c>
    </row>
    <row r="10" spans="1:6" s="42" customFormat="1" ht="27" customHeight="1">
      <c r="A10" s="44" t="s">
        <v>57</v>
      </c>
      <c r="B10" s="91" t="s">
        <v>61</v>
      </c>
      <c r="C10" s="92" t="s">
        <v>4</v>
      </c>
      <c r="D10" s="18">
        <v>1</v>
      </c>
      <c r="E10" s="40"/>
      <c r="F10" s="41">
        <f t="shared" si="0"/>
      </c>
    </row>
    <row r="11" spans="1:6" s="42" customFormat="1" ht="27" customHeight="1">
      <c r="A11" s="44" t="s">
        <v>62</v>
      </c>
      <c r="B11" s="91" t="s">
        <v>63</v>
      </c>
      <c r="C11" s="92" t="s">
        <v>4</v>
      </c>
      <c r="D11" s="18">
        <v>7</v>
      </c>
      <c r="E11" s="40"/>
      <c r="F11" s="41">
        <f t="shared" si="0"/>
      </c>
    </row>
    <row r="12" spans="1:6" s="42" customFormat="1" ht="27" customHeight="1">
      <c r="A12" s="44" t="s">
        <v>64</v>
      </c>
      <c r="B12" s="91" t="s">
        <v>65</v>
      </c>
      <c r="C12" s="92" t="s">
        <v>4</v>
      </c>
      <c r="D12" s="18">
        <v>15</v>
      </c>
      <c r="E12" s="40"/>
      <c r="F12" s="41">
        <f t="shared" si="0"/>
      </c>
    </row>
    <row r="13" spans="1:6" s="42" customFormat="1" ht="27" customHeight="1">
      <c r="A13" s="44" t="s">
        <v>66</v>
      </c>
      <c r="B13" s="20" t="s">
        <v>67</v>
      </c>
      <c r="C13" s="92" t="s">
        <v>4</v>
      </c>
      <c r="D13" s="44">
        <v>27</v>
      </c>
      <c r="E13" s="40"/>
      <c r="F13" s="41">
        <f t="shared" si="0"/>
      </c>
    </row>
    <row r="14" spans="1:6" s="42" customFormat="1" ht="27" customHeight="1">
      <c r="A14" s="44" t="s">
        <v>68</v>
      </c>
      <c r="B14" s="20" t="s">
        <v>69</v>
      </c>
      <c r="C14" s="92" t="s">
        <v>4</v>
      </c>
      <c r="D14" s="44">
        <v>27</v>
      </c>
      <c r="E14" s="40"/>
      <c r="F14" s="41">
        <f t="shared" si="0"/>
      </c>
    </row>
    <row r="15" spans="1:6" s="42" customFormat="1" ht="27" customHeight="1">
      <c r="A15" s="44" t="s">
        <v>70</v>
      </c>
      <c r="B15" s="91" t="s">
        <v>71</v>
      </c>
      <c r="C15" s="92" t="s">
        <v>4</v>
      </c>
      <c r="D15" s="44">
        <v>16</v>
      </c>
      <c r="E15" s="40"/>
      <c r="F15" s="41">
        <f t="shared" si="0"/>
      </c>
    </row>
    <row r="16" spans="1:6" s="42" customFormat="1" ht="27" customHeight="1">
      <c r="A16" s="44" t="s">
        <v>72</v>
      </c>
      <c r="B16" s="20" t="s">
        <v>73</v>
      </c>
      <c r="C16" s="92" t="s">
        <v>4</v>
      </c>
      <c r="D16" s="44">
        <v>2</v>
      </c>
      <c r="E16" s="40"/>
      <c r="F16" s="41">
        <f t="shared" si="0"/>
      </c>
    </row>
    <row r="17" spans="1:6" s="42" customFormat="1" ht="27" customHeight="1">
      <c r="A17" s="44" t="s">
        <v>74</v>
      </c>
      <c r="B17" s="20" t="s">
        <v>75</v>
      </c>
      <c r="C17" s="92" t="s">
        <v>4</v>
      </c>
      <c r="D17" s="44">
        <v>10</v>
      </c>
      <c r="E17" s="40"/>
      <c r="F17" s="41">
        <f t="shared" si="0"/>
      </c>
    </row>
    <row r="18" spans="1:6" s="42" customFormat="1" ht="27" customHeight="1">
      <c r="A18" s="44" t="s">
        <v>76</v>
      </c>
      <c r="B18" s="20" t="s">
        <v>77</v>
      </c>
      <c r="C18" s="92" t="s">
        <v>4</v>
      </c>
      <c r="D18" s="44">
        <v>4</v>
      </c>
      <c r="E18" s="40"/>
      <c r="F18" s="41">
        <f t="shared" si="0"/>
      </c>
    </row>
    <row r="19" spans="1:6" s="42" customFormat="1" ht="27" customHeight="1">
      <c r="A19" s="44" t="s">
        <v>78</v>
      </c>
      <c r="B19" s="20" t="s">
        <v>79</v>
      </c>
      <c r="C19" s="92" t="s">
        <v>4</v>
      </c>
      <c r="D19" s="44">
        <v>8</v>
      </c>
      <c r="E19" s="40"/>
      <c r="F19" s="41">
        <f t="shared" si="0"/>
      </c>
    </row>
    <row r="20" spans="1:6" s="42" customFormat="1" ht="27" customHeight="1">
      <c r="A20" s="44" t="s">
        <v>5</v>
      </c>
      <c r="B20" s="20" t="s">
        <v>6</v>
      </c>
      <c r="C20" s="44"/>
      <c r="D20" s="44"/>
      <c r="E20" s="40"/>
      <c r="F20" s="41">
        <f t="shared" si="0"/>
      </c>
    </row>
    <row r="21" spans="1:6" s="42" customFormat="1" ht="27" customHeight="1">
      <c r="A21" s="44" t="s">
        <v>55</v>
      </c>
      <c r="B21" s="20" t="s">
        <v>80</v>
      </c>
      <c r="C21" s="92" t="s">
        <v>4</v>
      </c>
      <c r="D21" s="18">
        <v>2</v>
      </c>
      <c r="E21" s="40"/>
      <c r="F21" s="41">
        <f t="shared" si="0"/>
      </c>
    </row>
    <row r="22" spans="1:6" s="42" customFormat="1" ht="27" customHeight="1">
      <c r="A22" s="44" t="s">
        <v>57</v>
      </c>
      <c r="B22" s="20" t="s">
        <v>81</v>
      </c>
      <c r="C22" s="92" t="s">
        <v>4</v>
      </c>
      <c r="D22" s="18">
        <v>6</v>
      </c>
      <c r="E22" s="40"/>
      <c r="F22" s="41">
        <f t="shared" si="0"/>
      </c>
    </row>
    <row r="23" spans="1:6" s="42" customFormat="1" ht="27" customHeight="1">
      <c r="A23" s="44" t="s">
        <v>62</v>
      </c>
      <c r="B23" s="20" t="s">
        <v>82</v>
      </c>
      <c r="C23" s="92" t="s">
        <v>4</v>
      </c>
      <c r="D23" s="18">
        <v>1</v>
      </c>
      <c r="E23" s="40"/>
      <c r="F23" s="41">
        <f t="shared" si="0"/>
      </c>
    </row>
    <row r="24" spans="1:6" s="42" customFormat="1" ht="27" customHeight="1">
      <c r="A24" s="44" t="s">
        <v>7</v>
      </c>
      <c r="B24" s="20" t="s">
        <v>8</v>
      </c>
      <c r="C24" s="92" t="s">
        <v>4</v>
      </c>
      <c r="D24" s="18">
        <v>19</v>
      </c>
      <c r="E24" s="40"/>
      <c r="F24" s="41">
        <f t="shared" si="0"/>
      </c>
    </row>
    <row r="25" spans="1:6" s="42" customFormat="1" ht="27" customHeight="1">
      <c r="A25" s="44" t="s">
        <v>9</v>
      </c>
      <c r="B25" s="20" t="s">
        <v>10</v>
      </c>
      <c r="C25" s="92" t="s">
        <v>4</v>
      </c>
      <c r="D25" s="18">
        <v>404</v>
      </c>
      <c r="E25" s="40"/>
      <c r="F25" s="41">
        <f t="shared" si="0"/>
      </c>
    </row>
    <row r="26" spans="1:6" s="42" customFormat="1" ht="27" customHeight="1">
      <c r="A26" s="44" t="s">
        <v>11</v>
      </c>
      <c r="B26" s="20" t="s">
        <v>12</v>
      </c>
      <c r="C26" s="92" t="s">
        <v>4</v>
      </c>
      <c r="D26" s="18">
        <v>183</v>
      </c>
      <c r="E26" s="40"/>
      <c r="F26" s="41">
        <f t="shared" si="0"/>
      </c>
    </row>
    <row r="27" spans="1:6" s="42" customFormat="1" ht="27" customHeight="1">
      <c r="A27" s="44" t="s">
        <v>44</v>
      </c>
      <c r="B27" s="20" t="s">
        <v>45</v>
      </c>
      <c r="C27" s="44" t="s">
        <v>46</v>
      </c>
      <c r="D27" s="18">
        <v>231.5</v>
      </c>
      <c r="E27" s="40"/>
      <c r="F27" s="41">
        <f t="shared" si="0"/>
      </c>
    </row>
    <row r="28" spans="1:6" s="42" customFormat="1" ht="27" customHeight="1">
      <c r="A28" s="44" t="s">
        <v>13</v>
      </c>
      <c r="B28" s="20" t="s">
        <v>47</v>
      </c>
      <c r="C28" s="44" t="s">
        <v>48</v>
      </c>
      <c r="D28" s="18">
        <v>5078.5</v>
      </c>
      <c r="E28" s="40"/>
      <c r="F28" s="41">
        <f t="shared" si="0"/>
      </c>
    </row>
    <row r="29" spans="1:6" s="42" customFormat="1" ht="27" customHeight="1">
      <c r="A29" s="44" t="s">
        <v>49</v>
      </c>
      <c r="B29" s="20" t="s">
        <v>50</v>
      </c>
      <c r="C29" s="44" t="s">
        <v>48</v>
      </c>
      <c r="D29" s="18">
        <v>258</v>
      </c>
      <c r="E29" s="40"/>
      <c r="F29" s="41">
        <f t="shared" si="0"/>
      </c>
    </row>
    <row r="30" spans="1:6" s="42" customFormat="1" ht="27" customHeight="1">
      <c r="A30" s="44" t="s">
        <v>51</v>
      </c>
      <c r="B30" s="20" t="s">
        <v>52</v>
      </c>
      <c r="C30" s="92" t="s">
        <v>53</v>
      </c>
      <c r="D30" s="18">
        <v>12</v>
      </c>
      <c r="E30" s="40"/>
      <c r="F30" s="41">
        <f t="shared" si="0"/>
      </c>
    </row>
    <row r="31" spans="1:6" s="42" customFormat="1" ht="27" customHeight="1">
      <c r="A31" s="45"/>
      <c r="B31" s="15"/>
      <c r="C31" s="18"/>
      <c r="D31" s="18"/>
      <c r="E31" s="40"/>
      <c r="F31" s="41">
        <f t="shared" si="0"/>
      </c>
    </row>
    <row r="32" spans="1:6" s="42" customFormat="1" ht="27" customHeight="1">
      <c r="A32" s="45"/>
      <c r="B32" s="15"/>
      <c r="C32" s="18"/>
      <c r="D32" s="18"/>
      <c r="E32" s="40"/>
      <c r="F32" s="41">
        <f t="shared" si="0"/>
      </c>
    </row>
    <row r="33" spans="1:6" s="42" customFormat="1" ht="27" customHeight="1">
      <c r="A33" s="45"/>
      <c r="B33" s="15"/>
      <c r="C33" s="18"/>
      <c r="D33" s="18"/>
      <c r="E33" s="40"/>
      <c r="F33" s="41">
        <f t="shared" si="0"/>
      </c>
    </row>
    <row r="34" spans="1:6" s="42" customFormat="1" ht="27" customHeight="1">
      <c r="A34" s="45"/>
      <c r="B34" s="15"/>
      <c r="C34" s="18"/>
      <c r="D34" s="18"/>
      <c r="E34" s="40"/>
      <c r="F34" s="41">
        <f t="shared" si="0"/>
      </c>
    </row>
    <row r="35" spans="1:6" s="42" customFormat="1" ht="27" customHeight="1">
      <c r="A35" s="45"/>
      <c r="B35" s="15"/>
      <c r="C35" s="18"/>
      <c r="D35" s="18"/>
      <c r="E35" s="40"/>
      <c r="F35" s="41">
        <f t="shared" si="0"/>
      </c>
    </row>
    <row r="36" spans="1:6" s="42" customFormat="1" ht="27" customHeight="1">
      <c r="A36" s="45"/>
      <c r="B36" s="15"/>
      <c r="C36" s="18"/>
      <c r="D36" s="18"/>
      <c r="E36" s="40"/>
      <c r="F36" s="41">
        <f t="shared" si="0"/>
      </c>
    </row>
    <row r="37" spans="1:6" s="42" customFormat="1" ht="27" customHeight="1">
      <c r="A37" s="45"/>
      <c r="B37" s="15"/>
      <c r="C37" s="18"/>
      <c r="D37" s="18"/>
      <c r="E37" s="40"/>
      <c r="F37" s="41">
        <f t="shared" si="0"/>
      </c>
    </row>
    <row r="38" spans="1:6" s="42" customFormat="1" ht="27" customHeight="1">
      <c r="A38" s="18"/>
      <c r="B38" s="15"/>
      <c r="C38" s="43"/>
      <c r="D38" s="18"/>
      <c r="E38" s="40"/>
      <c r="F38" s="41">
        <f t="shared" si="0"/>
      </c>
    </row>
    <row r="39" spans="1:6" s="42" customFormat="1" ht="27" customHeight="1">
      <c r="A39" s="44"/>
      <c r="B39" s="15"/>
      <c r="C39" s="18"/>
      <c r="D39" s="18"/>
      <c r="E39" s="40"/>
      <c r="F39" s="41">
        <f t="shared" si="0"/>
      </c>
    </row>
    <row r="40" spans="1:6" s="42" customFormat="1" ht="27" customHeight="1">
      <c r="A40" s="44"/>
      <c r="B40" s="15"/>
      <c r="C40" s="18"/>
      <c r="D40" s="18"/>
      <c r="E40" s="40"/>
      <c r="F40" s="41">
        <f t="shared" si="0"/>
      </c>
    </row>
    <row r="41" spans="1:6" s="42" customFormat="1" ht="27" customHeight="1">
      <c r="A41" s="44"/>
      <c r="B41" s="15"/>
      <c r="C41" s="18"/>
      <c r="D41" s="18"/>
      <c r="E41" s="40"/>
      <c r="F41" s="41">
        <f t="shared" si="0"/>
      </c>
    </row>
    <row r="42" spans="1:6" s="42" customFormat="1" ht="27" customHeight="1">
      <c r="A42" s="44"/>
      <c r="B42" s="46"/>
      <c r="C42" s="18"/>
      <c r="D42" s="18"/>
      <c r="E42" s="40"/>
      <c r="F42" s="41">
        <f t="shared" si="0"/>
      </c>
    </row>
    <row r="43" spans="1:6" s="42" customFormat="1" ht="27" customHeight="1">
      <c r="A43" s="18"/>
      <c r="B43" s="15"/>
      <c r="C43" s="18"/>
      <c r="D43" s="18"/>
      <c r="E43" s="40"/>
      <c r="F43" s="41">
        <f t="shared" si="0"/>
      </c>
    </row>
    <row r="44" spans="1:6" s="42" customFormat="1" ht="27" customHeight="1">
      <c r="A44" s="44"/>
      <c r="B44" s="15"/>
      <c r="C44" s="18"/>
      <c r="D44" s="18"/>
      <c r="E44" s="40"/>
      <c r="F44" s="41">
        <f t="shared" si="0"/>
      </c>
    </row>
    <row r="45" spans="1:6" s="42" customFormat="1" ht="27" customHeight="1">
      <c r="A45" s="44"/>
      <c r="B45" s="15"/>
      <c r="C45" s="18"/>
      <c r="D45" s="18"/>
      <c r="E45" s="40"/>
      <c r="F45" s="41">
        <f t="shared" si="0"/>
      </c>
    </row>
    <row r="46" spans="1:7" ht="27" customHeight="1">
      <c r="A46" s="112" t="s">
        <v>54</v>
      </c>
      <c r="B46" s="113"/>
      <c r="C46" s="113"/>
      <c r="D46" s="113"/>
      <c r="E46" s="113"/>
      <c r="F46" s="33">
        <f>SUM(F5:F45)</f>
        <v>0</v>
      </c>
      <c r="G46" s="38"/>
    </row>
    <row r="47" spans="4:7" ht="12">
      <c r="D47" s="94"/>
      <c r="E47" s="96"/>
      <c r="F47" s="97"/>
      <c r="G47" s="38"/>
    </row>
    <row r="48" spans="4:7" ht="12">
      <c r="D48" s="94"/>
      <c r="E48" s="96"/>
      <c r="F48" s="97"/>
      <c r="G48" s="38"/>
    </row>
    <row r="49" spans="4:7" ht="12">
      <c r="D49" s="94"/>
      <c r="E49" s="96"/>
      <c r="F49" s="97"/>
      <c r="G49" s="38"/>
    </row>
    <row r="50" spans="1:7" ht="12">
      <c r="A50" s="98"/>
      <c r="B50" s="99"/>
      <c r="C50" s="98"/>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row r="185" spans="4:7" ht="12">
      <c r="D185" s="94"/>
      <c r="E185" s="96"/>
      <c r="F185" s="97"/>
      <c r="G185" s="38"/>
    </row>
    <row r="186" spans="4:7" ht="12">
      <c r="D186" s="94"/>
      <c r="E186" s="96"/>
      <c r="F186" s="97"/>
      <c r="G186" s="38"/>
    </row>
    <row r="187" spans="4:7" ht="12">
      <c r="D187" s="94"/>
      <c r="E187" s="96"/>
      <c r="F187" s="97"/>
      <c r="G187" s="38"/>
    </row>
    <row r="188" spans="4:7" ht="12">
      <c r="D188" s="94"/>
      <c r="E188" s="96"/>
      <c r="F188" s="97"/>
      <c r="G188" s="38"/>
    </row>
    <row r="189" spans="4:7" ht="12">
      <c r="D189" s="94"/>
      <c r="E189" s="96"/>
      <c r="F189" s="97"/>
      <c r="G189" s="38"/>
    </row>
    <row r="190" spans="4:7" ht="12">
      <c r="D190" s="94"/>
      <c r="E190" s="96"/>
      <c r="F190" s="97"/>
      <c r="G190" s="38"/>
    </row>
    <row r="191" spans="4:7" ht="12">
      <c r="D191" s="94"/>
      <c r="E191" s="96"/>
      <c r="F191" s="97"/>
      <c r="G191" s="38"/>
    </row>
    <row r="192" spans="4:7" ht="12">
      <c r="D192" s="94"/>
      <c r="E192" s="96"/>
      <c r="F192" s="97"/>
      <c r="G192" s="38"/>
    </row>
    <row r="193" spans="4:7" ht="12">
      <c r="D193" s="94"/>
      <c r="E193" s="96"/>
      <c r="F193" s="97"/>
      <c r="G193" s="38"/>
    </row>
    <row r="194" spans="4:7" ht="12">
      <c r="D194" s="94"/>
      <c r="E194" s="96"/>
      <c r="F194" s="97"/>
      <c r="G194" s="38"/>
    </row>
    <row r="195" spans="4:7" ht="12">
      <c r="D195" s="94"/>
      <c r="E195" s="96"/>
      <c r="F195" s="97"/>
      <c r="G195" s="38"/>
    </row>
    <row r="196" spans="4:7" ht="12">
      <c r="D196" s="94"/>
      <c r="E196" s="96"/>
      <c r="F196" s="97"/>
      <c r="G196" s="38"/>
    </row>
    <row r="197" spans="4:7" ht="12">
      <c r="D197" s="94"/>
      <c r="E197" s="96"/>
      <c r="F197" s="97"/>
      <c r="G197" s="38"/>
    </row>
    <row r="198" spans="4:7" ht="12">
      <c r="D198" s="94"/>
      <c r="E198" s="96"/>
      <c r="F198" s="97"/>
      <c r="G198" s="38"/>
    </row>
    <row r="199" spans="4:7" ht="12">
      <c r="D199" s="94"/>
      <c r="E199" s="96"/>
      <c r="F199" s="97"/>
      <c r="G199" s="38"/>
    </row>
    <row r="200" spans="4:7" ht="12">
      <c r="D200" s="94"/>
      <c r="E200" s="96"/>
      <c r="F200" s="97"/>
      <c r="G200" s="38"/>
    </row>
    <row r="201" spans="4:7" ht="12">
      <c r="D201" s="94"/>
      <c r="E201" s="96"/>
      <c r="F201" s="97"/>
      <c r="G201" s="38"/>
    </row>
    <row r="202" spans="4:7" ht="12">
      <c r="D202" s="94"/>
      <c r="E202" s="96"/>
      <c r="F202" s="97"/>
      <c r="G202" s="38"/>
    </row>
    <row r="203" spans="4:7" ht="12">
      <c r="D203" s="94"/>
      <c r="E203" s="96"/>
      <c r="F203" s="97"/>
      <c r="G203" s="38"/>
    </row>
    <row r="204" spans="4:7" ht="12">
      <c r="D204" s="94"/>
      <c r="E204" s="96"/>
      <c r="F204" s="97"/>
      <c r="G204" s="38"/>
    </row>
    <row r="205" spans="4:7" ht="12">
      <c r="D205" s="94"/>
      <c r="E205" s="96"/>
      <c r="F205" s="97"/>
      <c r="G205" s="38"/>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ff" sqref="A39:A42 A31:A37 A44:A45 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84"/>
  <sheetViews>
    <sheetView showGridLines="0" showZeros="0" view="pageBreakPreview" zoomScaleSheetLayoutView="100" workbookViewId="0" topLeftCell="A1">
      <selection activeCell="B10" sqref="B10"/>
    </sheetView>
  </sheetViews>
  <sheetFormatPr defaultColWidth="9.00390625" defaultRowHeight="14.25"/>
  <cols>
    <col min="1" max="1" width="7.00390625" style="94" customWidth="1"/>
    <col min="2" max="2" width="24.37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417</v>
      </c>
      <c r="B2" s="109"/>
      <c r="C2" s="109"/>
      <c r="D2" s="109"/>
      <c r="E2" s="109"/>
      <c r="F2" s="109"/>
    </row>
    <row r="3" spans="1:6" s="49" customFormat="1" ht="15">
      <c r="A3" s="4" t="s">
        <v>43</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44" t="s">
        <v>7</v>
      </c>
      <c r="B5" s="20" t="s">
        <v>8</v>
      </c>
      <c r="C5" s="92" t="s">
        <v>4</v>
      </c>
      <c r="D5" s="18"/>
      <c r="E5" s="40"/>
      <c r="F5" s="41">
        <f aca="true" t="shared" si="0" ref="F5:F24">IF(E5&gt;0,ROUND(D5*E5,0),"")</f>
      </c>
    </row>
    <row r="6" spans="1:6" s="42" customFormat="1" ht="27" customHeight="1">
      <c r="A6" s="44" t="s">
        <v>9</v>
      </c>
      <c r="B6" s="20" t="s">
        <v>10</v>
      </c>
      <c r="C6" s="92" t="s">
        <v>4</v>
      </c>
      <c r="D6" s="18"/>
      <c r="E6" s="40"/>
      <c r="F6" s="41">
        <f t="shared" si="0"/>
      </c>
    </row>
    <row r="7" spans="1:6" s="42" customFormat="1" ht="27" customHeight="1">
      <c r="A7" s="44" t="s">
        <v>11</v>
      </c>
      <c r="B7" s="20" t="s">
        <v>12</v>
      </c>
      <c r="C7" s="92" t="s">
        <v>4</v>
      </c>
      <c r="D7" s="18"/>
      <c r="E7" s="40"/>
      <c r="F7" s="41">
        <f t="shared" si="0"/>
      </c>
    </row>
    <row r="8" spans="1:6" s="42" customFormat="1" ht="27" customHeight="1">
      <c r="A8" s="44" t="s">
        <v>44</v>
      </c>
      <c r="B8" s="20" t="s">
        <v>45</v>
      </c>
      <c r="C8" s="44" t="s">
        <v>46</v>
      </c>
      <c r="D8" s="18"/>
      <c r="E8" s="40"/>
      <c r="F8" s="41">
        <f t="shared" si="0"/>
      </c>
    </row>
    <row r="9" spans="1:6" s="42" customFormat="1" ht="27" customHeight="1">
      <c r="A9" s="44" t="s">
        <v>13</v>
      </c>
      <c r="B9" s="20" t="s">
        <v>47</v>
      </c>
      <c r="C9" s="44" t="s">
        <v>48</v>
      </c>
      <c r="D9" s="18">
        <v>1339.6</v>
      </c>
      <c r="E9" s="40"/>
      <c r="F9" s="41">
        <f t="shared" si="0"/>
      </c>
    </row>
    <row r="10" spans="1:6" s="42" customFormat="1" ht="27" customHeight="1">
      <c r="A10" s="44" t="s">
        <v>49</v>
      </c>
      <c r="B10" s="20" t="s">
        <v>50</v>
      </c>
      <c r="C10" s="44" t="s">
        <v>48</v>
      </c>
      <c r="D10" s="18"/>
      <c r="E10" s="40"/>
      <c r="F10" s="41">
        <f t="shared" si="0"/>
      </c>
    </row>
    <row r="11" spans="1:6" s="42" customFormat="1" ht="27" customHeight="1">
      <c r="A11" s="44" t="s">
        <v>51</v>
      </c>
      <c r="B11" s="20" t="s">
        <v>52</v>
      </c>
      <c r="C11" s="92" t="s">
        <v>53</v>
      </c>
      <c r="D11" s="18"/>
      <c r="E11" s="40"/>
      <c r="F11" s="41">
        <f t="shared" si="0"/>
      </c>
    </row>
    <row r="12" spans="1:6" s="42" customFormat="1" ht="27" customHeight="1">
      <c r="A12" s="45"/>
      <c r="B12" s="15"/>
      <c r="C12" s="18"/>
      <c r="D12" s="18"/>
      <c r="E12" s="40"/>
      <c r="F12" s="41">
        <f t="shared" si="0"/>
      </c>
    </row>
    <row r="13" spans="1:6" s="42" customFormat="1" ht="27" customHeight="1">
      <c r="A13" s="45"/>
      <c r="B13" s="15"/>
      <c r="C13" s="18"/>
      <c r="D13" s="18"/>
      <c r="E13" s="40"/>
      <c r="F13" s="41">
        <f t="shared" si="0"/>
      </c>
    </row>
    <row r="14" spans="1:6" s="42" customFormat="1" ht="27" customHeight="1">
      <c r="A14" s="45"/>
      <c r="B14" s="15"/>
      <c r="C14" s="18"/>
      <c r="D14" s="18"/>
      <c r="E14" s="40"/>
      <c r="F14" s="41">
        <f t="shared" si="0"/>
      </c>
    </row>
    <row r="15" spans="1:6" s="42" customFormat="1" ht="27" customHeight="1">
      <c r="A15" s="45"/>
      <c r="B15" s="15"/>
      <c r="C15" s="18"/>
      <c r="D15" s="18"/>
      <c r="E15" s="40"/>
      <c r="F15" s="41">
        <f t="shared" si="0"/>
      </c>
    </row>
    <row r="16" spans="1:6" s="42" customFormat="1" ht="27" customHeight="1">
      <c r="A16" s="45"/>
      <c r="B16" s="15"/>
      <c r="C16" s="18"/>
      <c r="D16" s="18"/>
      <c r="E16" s="40"/>
      <c r="F16" s="41">
        <f t="shared" si="0"/>
      </c>
    </row>
    <row r="17" spans="1:6" s="42" customFormat="1" ht="27" customHeight="1">
      <c r="A17" s="45"/>
      <c r="B17" s="15"/>
      <c r="C17" s="18"/>
      <c r="D17" s="18"/>
      <c r="E17" s="40"/>
      <c r="F17" s="41">
        <f t="shared" si="0"/>
      </c>
    </row>
    <row r="18" spans="1:6" s="42" customFormat="1" ht="27" customHeight="1">
      <c r="A18" s="45"/>
      <c r="B18" s="15"/>
      <c r="C18" s="18"/>
      <c r="D18" s="18"/>
      <c r="E18" s="40"/>
      <c r="F18" s="41">
        <f t="shared" si="0"/>
      </c>
    </row>
    <row r="19" spans="1:6" s="42" customFormat="1" ht="27" customHeight="1">
      <c r="A19" s="18"/>
      <c r="B19" s="15"/>
      <c r="C19" s="43"/>
      <c r="D19" s="18"/>
      <c r="E19" s="40"/>
      <c r="F19" s="41">
        <f t="shared" si="0"/>
      </c>
    </row>
    <row r="20" spans="1:6" s="42" customFormat="1" ht="27" customHeight="1">
      <c r="A20" s="44"/>
      <c r="B20" s="15"/>
      <c r="C20" s="18"/>
      <c r="D20" s="18"/>
      <c r="E20" s="40"/>
      <c r="F20" s="41">
        <f t="shared" si="0"/>
      </c>
    </row>
    <row r="21" spans="1:6" s="42" customFormat="1" ht="27" customHeight="1">
      <c r="A21" s="44"/>
      <c r="B21" s="15"/>
      <c r="C21" s="18"/>
      <c r="D21" s="18"/>
      <c r="E21" s="40"/>
      <c r="F21" s="41">
        <f t="shared" si="0"/>
      </c>
    </row>
    <row r="22" spans="1:6" s="42" customFormat="1" ht="27" customHeight="1">
      <c r="A22" s="44"/>
      <c r="B22" s="15"/>
      <c r="C22" s="18"/>
      <c r="D22" s="18"/>
      <c r="E22" s="40"/>
      <c r="F22" s="41">
        <f t="shared" si="0"/>
      </c>
    </row>
    <row r="23" spans="1:6" s="42" customFormat="1" ht="27" customHeight="1">
      <c r="A23" s="44"/>
      <c r="B23" s="46"/>
      <c r="C23" s="18"/>
      <c r="D23" s="18"/>
      <c r="E23" s="40"/>
      <c r="F23" s="41">
        <f t="shared" si="0"/>
      </c>
    </row>
    <row r="24" spans="1:6" s="42" customFormat="1" ht="27" customHeight="1">
      <c r="A24" s="44"/>
      <c r="B24" s="15"/>
      <c r="C24" s="18"/>
      <c r="D24" s="18"/>
      <c r="E24" s="40"/>
      <c r="F24" s="41">
        <f t="shared" si="0"/>
      </c>
    </row>
    <row r="25" spans="1:7" ht="27" customHeight="1">
      <c r="A25" s="112" t="s">
        <v>54</v>
      </c>
      <c r="B25" s="113"/>
      <c r="C25" s="113"/>
      <c r="D25" s="113"/>
      <c r="E25" s="113"/>
      <c r="F25" s="33">
        <f>SUM(F5:F24)</f>
        <v>0</v>
      </c>
      <c r="G25" s="38"/>
    </row>
    <row r="26" spans="4:7" ht="12">
      <c r="D26" s="94"/>
      <c r="E26" s="96"/>
      <c r="F26" s="97"/>
      <c r="G26" s="38"/>
    </row>
    <row r="27" spans="4:7" ht="12">
      <c r="D27" s="94"/>
      <c r="E27" s="96"/>
      <c r="F27" s="97"/>
      <c r="G27" s="38"/>
    </row>
    <row r="28" spans="4:7" ht="12">
      <c r="D28" s="94"/>
      <c r="E28" s="96"/>
      <c r="F28" s="97"/>
      <c r="G28" s="38"/>
    </row>
    <row r="29" spans="1:7" ht="12">
      <c r="A29" s="98"/>
      <c r="B29" s="99"/>
      <c r="C29" s="98"/>
      <c r="D29" s="94"/>
      <c r="E29" s="96"/>
      <c r="F29" s="97"/>
      <c r="G29" s="38"/>
    </row>
    <row r="30" spans="4:7" ht="12">
      <c r="D30" s="94"/>
      <c r="E30" s="96"/>
      <c r="F30" s="97"/>
      <c r="G30" s="38"/>
    </row>
    <row r="31" spans="4:7" ht="12">
      <c r="D31" s="94"/>
      <c r="E31" s="96"/>
      <c r="F31" s="97"/>
      <c r="G31" s="38"/>
    </row>
    <row r="32" spans="4:7" ht="12">
      <c r="D32" s="94"/>
      <c r="E32" s="96"/>
      <c r="F32" s="97"/>
      <c r="G32" s="38"/>
    </row>
    <row r="33" spans="4:7" ht="12">
      <c r="D33" s="94"/>
      <c r="E33" s="96"/>
      <c r="F33" s="97"/>
      <c r="G33" s="38"/>
    </row>
    <row r="34" spans="4:7" ht="12">
      <c r="D34" s="94"/>
      <c r="E34" s="96"/>
      <c r="F34" s="97"/>
      <c r="G34" s="38"/>
    </row>
    <row r="35" spans="4:7" ht="12">
      <c r="D35" s="94"/>
      <c r="E35" s="96"/>
      <c r="F35" s="97"/>
      <c r="G35" s="38"/>
    </row>
    <row r="36" spans="4:7" ht="12">
      <c r="D36" s="94"/>
      <c r="E36" s="96"/>
      <c r="F36" s="97"/>
      <c r="G36" s="38"/>
    </row>
    <row r="37" spans="4:7" ht="12">
      <c r="D37" s="94"/>
      <c r="E37" s="96"/>
      <c r="F37" s="97"/>
      <c r="G37" s="38"/>
    </row>
    <row r="38" spans="4:7" ht="12">
      <c r="D38" s="94"/>
      <c r="E38" s="96"/>
      <c r="F38" s="97"/>
      <c r="G38" s="38"/>
    </row>
    <row r="39" spans="4:7" ht="12">
      <c r="D39" s="94"/>
      <c r="E39" s="96"/>
      <c r="F39" s="97"/>
      <c r="G39" s="38"/>
    </row>
    <row r="40" spans="4:7" ht="12">
      <c r="D40" s="94"/>
      <c r="E40" s="96"/>
      <c r="F40" s="97"/>
      <c r="G40" s="38"/>
    </row>
    <row r="41" spans="4:7" ht="12">
      <c r="D41" s="94"/>
      <c r="E41" s="96"/>
      <c r="F41" s="97"/>
      <c r="G41" s="38"/>
    </row>
    <row r="42" spans="4:7" ht="12">
      <c r="D42" s="94"/>
      <c r="E42" s="96"/>
      <c r="F42" s="97"/>
      <c r="G42" s="38"/>
    </row>
    <row r="43" spans="4:7" ht="12">
      <c r="D43" s="94"/>
      <c r="E43" s="96"/>
      <c r="F43" s="97"/>
      <c r="G43" s="38"/>
    </row>
    <row r="44" spans="4:7" ht="12">
      <c r="D44" s="94"/>
      <c r="E44" s="96"/>
      <c r="F44" s="97"/>
      <c r="G44" s="38"/>
    </row>
    <row r="45" spans="4:7" ht="12">
      <c r="D45" s="94"/>
      <c r="E45" s="96"/>
      <c r="F45" s="97"/>
      <c r="G45" s="38"/>
    </row>
    <row r="46" spans="4:7" ht="12">
      <c r="D46" s="94"/>
      <c r="E46" s="96"/>
      <c r="F46" s="97"/>
      <c r="G46" s="38"/>
    </row>
    <row r="47" spans="4:7" ht="12">
      <c r="D47" s="94"/>
      <c r="E47" s="96"/>
      <c r="F47" s="97"/>
      <c r="G47" s="38"/>
    </row>
    <row r="48" spans="4:7" ht="12">
      <c r="D48" s="94"/>
      <c r="E48" s="96"/>
      <c r="F48" s="97"/>
      <c r="G48" s="38"/>
    </row>
    <row r="49" spans="4:7" ht="12">
      <c r="D49" s="94"/>
      <c r="E49" s="96"/>
      <c r="F49" s="97"/>
      <c r="G49" s="38"/>
    </row>
    <row r="50" spans="4:7" ht="12">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4 A20:A24 A12:A18"/>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1"/>
  <sheetViews>
    <sheetView showGridLines="0" showZeros="0" tabSelected="1" view="pageBreakPreview" zoomScaleSheetLayoutView="100" workbookViewId="0" topLeftCell="A1">
      <selection activeCell="H17" sqref="H17"/>
    </sheetView>
  </sheetViews>
  <sheetFormatPr defaultColWidth="9.00390625" defaultRowHeight="24.75" customHeight="1"/>
  <cols>
    <col min="1" max="1" width="7.375" style="54" customWidth="1"/>
    <col min="2" max="2" width="9.875" style="54" customWidth="1"/>
    <col min="3" max="3" width="35.375" style="54" customWidth="1"/>
    <col min="4" max="4" width="22.50390625" style="54" customWidth="1"/>
    <col min="5" max="16384" width="9.00390625" style="54" customWidth="1"/>
  </cols>
  <sheetData>
    <row r="1" spans="1:4" ht="24.75" customHeight="1">
      <c r="A1" s="116" t="s">
        <v>39</v>
      </c>
      <c r="B1" s="116"/>
      <c r="C1" s="116"/>
      <c r="D1" s="116"/>
    </row>
    <row r="2" ht="22.5" customHeight="1"/>
    <row r="3" spans="1:5" s="53" customFormat="1" ht="20.25" customHeight="1">
      <c r="A3" s="4" t="s">
        <v>40</v>
      </c>
      <c r="B3" s="5"/>
      <c r="C3" s="35"/>
      <c r="D3" s="52" t="s">
        <v>240</v>
      </c>
      <c r="E3" s="36"/>
    </row>
    <row r="4" spans="1:4" ht="34.5" customHeight="1">
      <c r="A4" s="3" t="s">
        <v>230</v>
      </c>
      <c r="B4" s="3" t="s">
        <v>231</v>
      </c>
      <c r="C4" s="3" t="s">
        <v>258</v>
      </c>
      <c r="D4" s="3" t="s">
        <v>259</v>
      </c>
    </row>
    <row r="5" spans="1:4" s="56" customFormat="1" ht="33.75" customHeight="1">
      <c r="A5" s="55">
        <v>1</v>
      </c>
      <c r="B5" s="55">
        <v>100</v>
      </c>
      <c r="C5" s="1" t="s">
        <v>232</v>
      </c>
      <c r="D5" s="19">
        <f>'100章'!F19</f>
      </c>
    </row>
    <row r="6" spans="1:4" s="56" customFormat="1" ht="33.75" customHeight="1">
      <c r="A6" s="118">
        <v>2</v>
      </c>
      <c r="B6" s="118">
        <v>200</v>
      </c>
      <c r="C6" s="1" t="s">
        <v>413</v>
      </c>
      <c r="D6" s="19">
        <f>'200章'!F88</f>
        <v>0</v>
      </c>
    </row>
    <row r="7" spans="1:4" s="56" customFormat="1" ht="33.75" customHeight="1">
      <c r="A7" s="119"/>
      <c r="B7" s="119"/>
      <c r="C7" s="1" t="s">
        <v>217</v>
      </c>
      <c r="D7" s="19">
        <f>'200章(保通工程)'!F25</f>
        <v>0</v>
      </c>
    </row>
    <row r="8" spans="1:4" s="56" customFormat="1" ht="33.75" customHeight="1">
      <c r="A8" s="118">
        <v>3</v>
      </c>
      <c r="B8" s="118">
        <v>300</v>
      </c>
      <c r="C8" s="1" t="s">
        <v>414</v>
      </c>
      <c r="D8" s="19">
        <f>'300章'!F46</f>
        <v>0</v>
      </c>
    </row>
    <row r="9" spans="1:4" s="56" customFormat="1" ht="33.75" customHeight="1">
      <c r="A9" s="119"/>
      <c r="B9" s="119"/>
      <c r="C9" s="1" t="s">
        <v>218</v>
      </c>
      <c r="D9" s="19">
        <f>'300章(保通工程)'!F46</f>
        <v>0</v>
      </c>
    </row>
    <row r="10" spans="1:4" s="56" customFormat="1" ht="33.75" customHeight="1">
      <c r="A10" s="118">
        <v>4</v>
      </c>
      <c r="B10" s="118">
        <v>400</v>
      </c>
      <c r="C10" s="1" t="s">
        <v>415</v>
      </c>
      <c r="D10" s="19">
        <f>'400章'!F88</f>
        <v>0</v>
      </c>
    </row>
    <row r="11" spans="1:4" s="56" customFormat="1" ht="33.75" customHeight="1">
      <c r="A11" s="119"/>
      <c r="B11" s="119"/>
      <c r="C11" s="1" t="s">
        <v>219</v>
      </c>
      <c r="D11" s="19">
        <f>'400章(保通工程)'!F23</f>
        <v>0</v>
      </c>
    </row>
    <row r="12" spans="1:4" s="56" customFormat="1" ht="33.75" customHeight="1">
      <c r="A12" s="55">
        <v>5</v>
      </c>
      <c r="B12" s="55">
        <v>500</v>
      </c>
      <c r="C12" s="1" t="s">
        <v>261</v>
      </c>
      <c r="D12" s="19">
        <v>0</v>
      </c>
    </row>
    <row r="13" spans="1:4" s="56" customFormat="1" ht="33.75" customHeight="1">
      <c r="A13" s="118">
        <v>6</v>
      </c>
      <c r="B13" s="118">
        <v>600</v>
      </c>
      <c r="C13" s="1" t="s">
        <v>416</v>
      </c>
      <c r="D13" s="19">
        <f>'600章'!F46</f>
        <v>0</v>
      </c>
    </row>
    <row r="14" spans="1:4" s="56" customFormat="1" ht="33.75" customHeight="1">
      <c r="A14" s="119"/>
      <c r="B14" s="119"/>
      <c r="C14" s="1" t="s">
        <v>220</v>
      </c>
      <c r="D14" s="19">
        <f>'600章(保通工程)'!F25</f>
        <v>0</v>
      </c>
    </row>
    <row r="15" spans="1:4" s="56" customFormat="1" ht="33.75" customHeight="1">
      <c r="A15" s="55">
        <v>7</v>
      </c>
      <c r="B15" s="55">
        <v>700</v>
      </c>
      <c r="C15" s="1" t="s">
        <v>262</v>
      </c>
      <c r="D15" s="19">
        <v>0</v>
      </c>
    </row>
    <row r="16" spans="1:4" s="56" customFormat="1" ht="33.75" customHeight="1">
      <c r="A16" s="55">
        <v>8</v>
      </c>
      <c r="B16" s="114" t="s">
        <v>263</v>
      </c>
      <c r="C16" s="115"/>
      <c r="D16" s="19">
        <f>SUM(D5:D15)</f>
        <v>0</v>
      </c>
    </row>
    <row r="17" spans="1:4" s="56" customFormat="1" ht="33.75" customHeight="1">
      <c r="A17" s="55">
        <v>9</v>
      </c>
      <c r="B17" s="117" t="s">
        <v>260</v>
      </c>
      <c r="C17" s="115"/>
      <c r="D17" s="19">
        <v>0</v>
      </c>
    </row>
    <row r="18" spans="1:4" s="56" customFormat="1" ht="33.75" customHeight="1">
      <c r="A18" s="55">
        <v>10</v>
      </c>
      <c r="B18" s="117" t="s">
        <v>264</v>
      </c>
      <c r="C18" s="115"/>
      <c r="D18" s="19">
        <f>IF(D16=0,"",D16-D17)</f>
      </c>
    </row>
    <row r="19" spans="1:4" s="56" customFormat="1" ht="33.75" customHeight="1">
      <c r="A19" s="55">
        <v>11</v>
      </c>
      <c r="B19" s="114" t="s">
        <v>41</v>
      </c>
      <c r="C19" s="115"/>
      <c r="D19" s="57">
        <v>0</v>
      </c>
    </row>
    <row r="20" spans="1:4" s="56" customFormat="1" ht="33.75" customHeight="1">
      <c r="A20" s="55">
        <v>12</v>
      </c>
      <c r="B20" s="114" t="s">
        <v>221</v>
      </c>
      <c r="C20" s="115"/>
      <c r="D20" s="19">
        <f>IF(D16=0,"",ROUND(D18*5%,0))</f>
      </c>
    </row>
    <row r="21" spans="1:4" s="56" customFormat="1" ht="33.75" customHeight="1">
      <c r="A21" s="55">
        <v>13</v>
      </c>
      <c r="B21" s="114" t="s">
        <v>42</v>
      </c>
      <c r="C21" s="115"/>
      <c r="D21" s="19">
        <f>IF(D16=0,"",D16+D19+D20)</f>
      </c>
    </row>
  </sheetData>
  <sheetProtection password="C6D1" sheet="1" objects="1" scenarios="1" formatCells="0" formatColumns="0" formatRows="0"/>
  <mergeCells count="15">
    <mergeCell ref="B8:B9"/>
    <mergeCell ref="A10:A11"/>
    <mergeCell ref="B10:B11"/>
    <mergeCell ref="A13:A14"/>
    <mergeCell ref="B13:B14"/>
    <mergeCell ref="B19:C19"/>
    <mergeCell ref="B20:C20"/>
    <mergeCell ref="B21:C21"/>
    <mergeCell ref="A1:D1"/>
    <mergeCell ref="B16:C16"/>
    <mergeCell ref="B17:C17"/>
    <mergeCell ref="B18:C18"/>
    <mergeCell ref="A6:A7"/>
    <mergeCell ref="B6:B7"/>
    <mergeCell ref="A8:A9"/>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9"/>
  <sheetViews>
    <sheetView showGridLines="0" view="pageBreakPreview" zoomScaleSheetLayoutView="100" workbookViewId="0" topLeftCell="A1">
      <selection activeCell="A6" sqref="A6"/>
    </sheetView>
  </sheetViews>
  <sheetFormatPr defaultColWidth="9.00390625" defaultRowHeight="14.25"/>
  <cols>
    <col min="1" max="1" width="81.25390625" style="12" customWidth="1"/>
    <col min="2" max="16384" width="9.00390625" style="9" customWidth="1"/>
  </cols>
  <sheetData>
    <row r="1" ht="57" customHeight="1">
      <c r="A1" s="27" t="s">
        <v>243</v>
      </c>
    </row>
    <row r="2" s="11" customFormat="1" ht="20.25" customHeight="1">
      <c r="A2" s="10" t="s">
        <v>14</v>
      </c>
    </row>
    <row r="3" s="11" customFormat="1" ht="62.25" customHeight="1">
      <c r="A3" s="65" t="s">
        <v>15</v>
      </c>
    </row>
    <row r="4" s="62" customFormat="1" ht="33" customHeight="1">
      <c r="A4" s="13" t="s">
        <v>244</v>
      </c>
    </row>
    <row r="5" s="62" customFormat="1" ht="82.5" customHeight="1">
      <c r="A5" s="13" t="s">
        <v>265</v>
      </c>
    </row>
    <row r="6" s="62" customFormat="1" ht="51.75" customHeight="1">
      <c r="A6" s="13" t="s">
        <v>245</v>
      </c>
    </row>
    <row r="7" s="62" customFormat="1" ht="35.25" customHeight="1">
      <c r="A7" s="13" t="s">
        <v>246</v>
      </c>
    </row>
    <row r="8" s="62" customFormat="1" ht="33.75" customHeight="1">
      <c r="A8" s="13" t="s">
        <v>247</v>
      </c>
    </row>
    <row r="9" s="62" customFormat="1" ht="33" customHeight="1">
      <c r="A9" s="13" t="s">
        <v>248</v>
      </c>
    </row>
    <row r="10" s="62" customFormat="1" ht="19.5" customHeight="1">
      <c r="A10" s="13" t="s">
        <v>249</v>
      </c>
    </row>
    <row r="11" s="62" customFormat="1" ht="30" customHeight="1">
      <c r="A11" s="13" t="s">
        <v>16</v>
      </c>
    </row>
    <row r="12" s="62" customFormat="1" ht="54.75" customHeight="1">
      <c r="A12" s="13" t="s">
        <v>250</v>
      </c>
    </row>
    <row r="13" s="62" customFormat="1" ht="52.5" customHeight="1">
      <c r="A13" s="13" t="s">
        <v>251</v>
      </c>
    </row>
    <row r="14" s="62" customFormat="1" ht="52.5" customHeight="1">
      <c r="A14" s="13" t="s">
        <v>252</v>
      </c>
    </row>
    <row r="15" s="62" customFormat="1" ht="36" customHeight="1">
      <c r="A15" s="13" t="s">
        <v>253</v>
      </c>
    </row>
    <row r="16" s="62" customFormat="1" ht="21.75" customHeight="1">
      <c r="A16" s="13" t="s">
        <v>254</v>
      </c>
    </row>
    <row r="17" s="58" customFormat="1" ht="33.75" customHeight="1">
      <c r="A17" s="13" t="s">
        <v>17</v>
      </c>
    </row>
    <row r="18" s="64" customFormat="1" ht="18" customHeight="1">
      <c r="A18" s="14" t="s">
        <v>18</v>
      </c>
    </row>
    <row r="19" s="64" customFormat="1" ht="20.25" customHeight="1">
      <c r="A19" s="14" t="s">
        <v>19</v>
      </c>
    </row>
    <row r="20" s="64" customFormat="1" ht="75" customHeight="1">
      <c r="A20" s="63" t="s">
        <v>20</v>
      </c>
    </row>
    <row r="21" s="64" customFormat="1" ht="79.5" customHeight="1">
      <c r="A21" s="13" t="s">
        <v>255</v>
      </c>
    </row>
    <row r="22" s="64" customFormat="1" ht="40.5" customHeight="1">
      <c r="A22" s="13" t="s">
        <v>21</v>
      </c>
    </row>
    <row r="23" s="64" customFormat="1" ht="36" customHeight="1">
      <c r="A23" s="13" t="s">
        <v>22</v>
      </c>
    </row>
    <row r="24" s="64" customFormat="1" ht="141" customHeight="1">
      <c r="A24" s="13" t="s">
        <v>23</v>
      </c>
    </row>
    <row r="25" s="64" customFormat="1" ht="36" customHeight="1">
      <c r="A25" s="13" t="s">
        <v>24</v>
      </c>
    </row>
    <row r="26" s="64" customFormat="1" ht="49.5" customHeight="1">
      <c r="A26" s="13" t="s">
        <v>25</v>
      </c>
    </row>
    <row r="27" s="64" customFormat="1" ht="49.5" customHeight="1">
      <c r="A27" s="13" t="s">
        <v>26</v>
      </c>
    </row>
    <row r="28" s="64" customFormat="1" ht="36" customHeight="1">
      <c r="A28" s="13" t="s">
        <v>27</v>
      </c>
    </row>
    <row r="29" s="64" customFormat="1" ht="60" customHeight="1">
      <c r="A29" s="13" t="s">
        <v>28</v>
      </c>
    </row>
    <row r="30" s="64" customFormat="1" ht="54" customHeight="1">
      <c r="A30" s="13" t="s">
        <v>29</v>
      </c>
    </row>
    <row r="31" s="64" customFormat="1" ht="30.75" customHeight="1">
      <c r="A31" s="13" t="s">
        <v>30</v>
      </c>
    </row>
    <row r="32" s="64" customFormat="1" ht="49.5" customHeight="1">
      <c r="A32" s="13" t="s">
        <v>31</v>
      </c>
    </row>
    <row r="33" s="64" customFormat="1" ht="66" customHeight="1">
      <c r="A33" s="13" t="s">
        <v>32</v>
      </c>
    </row>
    <row r="34" s="64" customFormat="1" ht="31.5" customHeight="1">
      <c r="A34" s="13" t="s">
        <v>33</v>
      </c>
    </row>
    <row r="35" s="64" customFormat="1" ht="46.5" customHeight="1">
      <c r="A35" s="13" t="s">
        <v>34</v>
      </c>
    </row>
    <row r="36" s="64" customFormat="1" ht="123" customHeight="1">
      <c r="A36" s="13" t="s">
        <v>35</v>
      </c>
    </row>
    <row r="37" s="64" customFormat="1" ht="139.5" customHeight="1">
      <c r="A37" s="13" t="s">
        <v>36</v>
      </c>
    </row>
    <row r="38" s="64" customFormat="1" ht="84.75" customHeight="1">
      <c r="A38" s="13" t="s">
        <v>37</v>
      </c>
    </row>
    <row r="39" ht="66" customHeight="1">
      <c r="A39" s="13" t="s">
        <v>38</v>
      </c>
    </row>
  </sheetData>
  <sheetProtection password="C6D1" sheet="1" objects="1" scenarios="1" formatCells="0" formatColumns="0" formatRows="0"/>
  <printOptions horizontalCentered="1"/>
  <pageMargins left="0.984251968503937" right="0.98425196850393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showGridLines="0" showZeros="0" view="pageBreakPreview" zoomScaleSheetLayoutView="100" workbookViewId="0" topLeftCell="A1">
      <selection activeCell="B10" sqref="B10"/>
    </sheetView>
  </sheetViews>
  <sheetFormatPr defaultColWidth="9.00390625" defaultRowHeight="14.25"/>
  <cols>
    <col min="1" max="1" width="8.00390625" style="68" customWidth="1"/>
    <col min="2" max="2" width="31.25390625" style="67" customWidth="1"/>
    <col min="3" max="3" width="5.25390625" style="68" customWidth="1"/>
    <col min="4" max="4" width="5.25390625" style="29" customWidth="1"/>
    <col min="5" max="5" width="11.625" style="69" customWidth="1"/>
    <col min="6" max="6" width="13.875" style="70" customWidth="1"/>
    <col min="7" max="16384" width="9.00390625" style="29" customWidth="1"/>
  </cols>
  <sheetData>
    <row r="1" ht="28.5" customHeight="1">
      <c r="A1" s="66" t="s">
        <v>212</v>
      </c>
    </row>
    <row r="2" spans="1:6" s="71" customFormat="1" ht="30.75" customHeight="1">
      <c r="A2" s="106" t="s">
        <v>239</v>
      </c>
      <c r="B2" s="107"/>
      <c r="C2" s="107"/>
      <c r="D2" s="107"/>
      <c r="E2" s="107"/>
      <c r="F2" s="107"/>
    </row>
    <row r="3" spans="1:6" s="72" customFormat="1" ht="21.75" customHeight="1">
      <c r="A3" s="108" t="s">
        <v>213</v>
      </c>
      <c r="B3" s="109"/>
      <c r="C3" s="109"/>
      <c r="D3" s="109"/>
      <c r="E3" s="109"/>
      <c r="F3" s="109"/>
    </row>
    <row r="4" spans="1:6" s="51" customFormat="1" ht="17.25" customHeight="1">
      <c r="A4" s="4" t="s">
        <v>40</v>
      </c>
      <c r="B4" s="73"/>
      <c r="C4" s="50"/>
      <c r="D4" s="50"/>
      <c r="E4" s="59"/>
      <c r="F4" s="37" t="s">
        <v>240</v>
      </c>
    </row>
    <row r="5" spans="1:6" ht="33.75" customHeight="1">
      <c r="A5" s="21" t="s">
        <v>214</v>
      </c>
      <c r="B5" s="22" t="s">
        <v>215</v>
      </c>
      <c r="C5" s="21" t="s">
        <v>354</v>
      </c>
      <c r="D5" s="21" t="s">
        <v>216</v>
      </c>
      <c r="E5" s="60" t="s">
        <v>356</v>
      </c>
      <c r="F5" s="21" t="s">
        <v>357</v>
      </c>
    </row>
    <row r="6" spans="1:6" ht="33.75" customHeight="1">
      <c r="A6" s="18" t="s">
        <v>242</v>
      </c>
      <c r="B6" s="74" t="s">
        <v>266</v>
      </c>
      <c r="C6" s="2" t="s">
        <v>267</v>
      </c>
      <c r="D6" s="16">
        <v>1</v>
      </c>
      <c r="E6" s="61"/>
      <c r="F6" s="17">
        <f>IF(E6&gt;0,ROUND(D6*E6,0),"")</f>
      </c>
    </row>
    <row r="7" spans="1:6" ht="33.75" customHeight="1">
      <c r="A7" s="30" t="s">
        <v>227</v>
      </c>
      <c r="B7" s="8" t="s">
        <v>233</v>
      </c>
      <c r="C7" s="7" t="s">
        <v>226</v>
      </c>
      <c r="D7" s="16">
        <v>1</v>
      </c>
      <c r="E7" s="61"/>
      <c r="F7" s="17">
        <f aca="true" t="shared" si="0" ref="F7:F13">IF(E7&gt;0,ROUND(D7*E7,0),"")</f>
      </c>
    </row>
    <row r="8" spans="1:7" ht="33.75" customHeight="1">
      <c r="A8" s="30" t="s">
        <v>268</v>
      </c>
      <c r="B8" s="8" t="s">
        <v>269</v>
      </c>
      <c r="C8" s="7" t="s">
        <v>267</v>
      </c>
      <c r="D8" s="16">
        <v>1</v>
      </c>
      <c r="E8" s="104"/>
      <c r="F8" s="17">
        <f t="shared" si="0"/>
      </c>
      <c r="G8" s="6" t="s">
        <v>270</v>
      </c>
    </row>
    <row r="9" spans="1:6" ht="33.75" customHeight="1">
      <c r="A9" s="30" t="s">
        <v>234</v>
      </c>
      <c r="B9" s="8" t="s">
        <v>256</v>
      </c>
      <c r="C9" s="7" t="s">
        <v>226</v>
      </c>
      <c r="D9" s="16">
        <v>1</v>
      </c>
      <c r="E9" s="61"/>
      <c r="F9" s="17">
        <f t="shared" si="0"/>
      </c>
    </row>
    <row r="10" spans="1:6" ht="33.75" customHeight="1">
      <c r="A10" s="30" t="s">
        <v>235</v>
      </c>
      <c r="B10" s="8" t="s">
        <v>271</v>
      </c>
      <c r="C10" s="7" t="s">
        <v>272</v>
      </c>
      <c r="D10" s="16">
        <v>1</v>
      </c>
      <c r="E10" s="61"/>
      <c r="F10" s="17">
        <f t="shared" si="0"/>
      </c>
    </row>
    <row r="11" spans="1:6" ht="33.75" customHeight="1">
      <c r="A11" s="30" t="s">
        <v>236</v>
      </c>
      <c r="B11" s="8" t="s">
        <v>237</v>
      </c>
      <c r="C11" s="30"/>
      <c r="D11" s="16"/>
      <c r="E11" s="61"/>
      <c r="F11" s="17">
        <f t="shared" si="0"/>
      </c>
    </row>
    <row r="12" spans="1:6" ht="33.75" customHeight="1">
      <c r="A12" s="30" t="s">
        <v>273</v>
      </c>
      <c r="B12" s="8" t="s">
        <v>274</v>
      </c>
      <c r="C12" s="7" t="s">
        <v>226</v>
      </c>
      <c r="D12" s="16">
        <v>1</v>
      </c>
      <c r="E12" s="61"/>
      <c r="F12" s="17">
        <f t="shared" si="0"/>
      </c>
    </row>
    <row r="13" spans="1:6" ht="33.75" customHeight="1">
      <c r="A13" s="30" t="s">
        <v>275</v>
      </c>
      <c r="B13" s="8" t="s">
        <v>276</v>
      </c>
      <c r="C13" s="7" t="s">
        <v>272</v>
      </c>
      <c r="D13" s="16">
        <v>1</v>
      </c>
      <c r="E13" s="61"/>
      <c r="F13" s="17">
        <f t="shared" si="0"/>
      </c>
    </row>
    <row r="14" spans="1:6" ht="33.75" customHeight="1">
      <c r="A14" s="30" t="s">
        <v>228</v>
      </c>
      <c r="B14" s="8" t="s">
        <v>277</v>
      </c>
      <c r="C14" s="7" t="s">
        <v>226</v>
      </c>
      <c r="D14" s="16">
        <v>1</v>
      </c>
      <c r="E14" s="61"/>
      <c r="F14" s="17">
        <f>IF(E14&gt;0,ROUND(D14*E14,0),"")</f>
      </c>
    </row>
    <row r="15" spans="1:6" ht="33.75" customHeight="1">
      <c r="A15" s="30" t="s">
        <v>229</v>
      </c>
      <c r="B15" s="8" t="s">
        <v>222</v>
      </c>
      <c r="C15" s="7" t="s">
        <v>226</v>
      </c>
      <c r="D15" s="16">
        <v>1</v>
      </c>
      <c r="E15" s="61"/>
      <c r="F15" s="17">
        <f>IF(E15&gt;0,ROUND(D15*E15,0),"")</f>
      </c>
    </row>
    <row r="16" spans="1:6" ht="33.75" customHeight="1">
      <c r="A16" s="30" t="s">
        <v>238</v>
      </c>
      <c r="B16" s="8" t="s">
        <v>278</v>
      </c>
      <c r="C16" s="7" t="s">
        <v>226</v>
      </c>
      <c r="D16" s="16">
        <v>1</v>
      </c>
      <c r="E16" s="61"/>
      <c r="F16" s="17">
        <f>IF(E16&gt;0,ROUND(D16*E16,0),"")</f>
      </c>
    </row>
    <row r="17" spans="1:6" ht="33.75" customHeight="1">
      <c r="A17" s="30"/>
      <c r="B17" s="31"/>
      <c r="C17" s="30"/>
      <c r="D17" s="16"/>
      <c r="E17" s="61"/>
      <c r="F17" s="17"/>
    </row>
    <row r="18" spans="1:6" ht="33.75" customHeight="1">
      <c r="A18" s="16"/>
      <c r="B18" s="32"/>
      <c r="C18" s="16"/>
      <c r="D18" s="16"/>
      <c r="E18" s="61"/>
      <c r="F18" s="17"/>
    </row>
    <row r="19" spans="1:6" ht="33.75" customHeight="1">
      <c r="A19" s="110" t="s">
        <v>279</v>
      </c>
      <c r="B19" s="111"/>
      <c r="C19" s="111"/>
      <c r="D19" s="111"/>
      <c r="E19" s="111"/>
      <c r="F19" s="33">
        <f>IF(E8=0,"",SUM(F6:F18))</f>
      </c>
    </row>
  </sheetData>
  <sheetProtection password="C6D1" sheet="1" objects="1" scenarios="1" formatCells="0" formatColumns="0" formatRows="0"/>
  <protectedRanges>
    <protectedRange sqref="E6:E18" name="区域1"/>
  </protectedRanges>
  <mergeCells count="3">
    <mergeCell ref="A2:F2"/>
    <mergeCell ref="A3:F3"/>
    <mergeCell ref="A19:E19"/>
  </mergeCells>
  <dataValidations count="2">
    <dataValidation allowBlank="1" showInputMessage="1" showErrorMessage="1" imeMode="off" sqref="A5"/>
    <dataValidation allowBlank="1" showInputMessage="1" showErrorMessage="1" imeMode="on" sqref="B5"/>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47"/>
  <sheetViews>
    <sheetView showGridLines="0" showZeros="0" view="pageBreakPreview" zoomScaleSheetLayoutView="100" workbookViewId="0" topLeftCell="A1">
      <selection activeCell="B12" sqref="B12"/>
    </sheetView>
  </sheetViews>
  <sheetFormatPr defaultColWidth="9.00390625" defaultRowHeight="14.25"/>
  <cols>
    <col min="1" max="1" width="7.00390625" style="94" customWidth="1"/>
    <col min="2" max="2" width="24.37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170</v>
      </c>
      <c r="B2" s="109"/>
      <c r="C2" s="109"/>
      <c r="D2" s="109"/>
      <c r="E2" s="109"/>
      <c r="F2" s="109"/>
    </row>
    <row r="3" spans="1:6" s="49" customFormat="1" ht="15">
      <c r="A3" s="4" t="s">
        <v>412</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5" t="s">
        <v>280</v>
      </c>
      <c r="B5" s="76" t="s">
        <v>281</v>
      </c>
      <c r="C5" s="75"/>
      <c r="D5" s="39"/>
      <c r="E5" s="40"/>
      <c r="F5" s="41">
        <f aca="true" t="shared" si="0" ref="F5:F68">IF(E5&gt;0,ROUND(D5*E5,0),"")</f>
      </c>
    </row>
    <row r="6" spans="1:6" s="42" customFormat="1" ht="27" customHeight="1">
      <c r="A6" s="75" t="s">
        <v>55</v>
      </c>
      <c r="B6" s="76" t="s">
        <v>187</v>
      </c>
      <c r="C6" s="75" t="s">
        <v>48</v>
      </c>
      <c r="D6" s="18">
        <v>66819.5</v>
      </c>
      <c r="E6" s="40"/>
      <c r="F6" s="41">
        <f t="shared" si="0"/>
      </c>
    </row>
    <row r="7" spans="1:6" s="42" customFormat="1" ht="27" customHeight="1">
      <c r="A7" s="75" t="s">
        <v>57</v>
      </c>
      <c r="B7" s="76" t="s">
        <v>188</v>
      </c>
      <c r="C7" s="77" t="s">
        <v>282</v>
      </c>
      <c r="D7" s="18">
        <v>410</v>
      </c>
      <c r="E7" s="40"/>
      <c r="F7" s="41">
        <f t="shared" si="0"/>
      </c>
    </row>
    <row r="8" spans="1:6" s="42" customFormat="1" ht="27" customHeight="1">
      <c r="A8" s="75" t="s">
        <v>62</v>
      </c>
      <c r="B8" s="76" t="s">
        <v>189</v>
      </c>
      <c r="C8" s="77" t="s">
        <v>282</v>
      </c>
      <c r="D8" s="18">
        <v>410</v>
      </c>
      <c r="E8" s="40"/>
      <c r="F8" s="41">
        <f t="shared" si="0"/>
      </c>
    </row>
    <row r="9" spans="1:6" s="42" customFormat="1" ht="27" customHeight="1">
      <c r="A9" s="75" t="s">
        <v>64</v>
      </c>
      <c r="B9" s="76" t="s">
        <v>190</v>
      </c>
      <c r="C9" s="75" t="s">
        <v>173</v>
      </c>
      <c r="D9" s="18">
        <v>21788</v>
      </c>
      <c r="E9" s="40"/>
      <c r="F9" s="41">
        <f t="shared" si="0"/>
      </c>
    </row>
    <row r="10" spans="1:6" s="42" customFormat="1" ht="27" customHeight="1">
      <c r="A10" s="75" t="s">
        <v>283</v>
      </c>
      <c r="B10" s="76" t="s">
        <v>171</v>
      </c>
      <c r="C10" s="75"/>
      <c r="D10" s="18"/>
      <c r="E10" s="40"/>
      <c r="F10" s="41">
        <f t="shared" si="0"/>
      </c>
    </row>
    <row r="11" spans="1:6" s="42" customFormat="1" ht="27" customHeight="1">
      <c r="A11" s="75" t="s">
        <v>55</v>
      </c>
      <c r="B11" s="76" t="s">
        <v>172</v>
      </c>
      <c r="C11" s="75" t="s">
        <v>173</v>
      </c>
      <c r="D11" s="18">
        <v>0</v>
      </c>
      <c r="E11" s="40"/>
      <c r="F11" s="41">
        <f t="shared" si="0"/>
      </c>
    </row>
    <row r="12" spans="1:6" s="42" customFormat="1" ht="27" customHeight="1">
      <c r="A12" s="75" t="s">
        <v>57</v>
      </c>
      <c r="B12" s="76" t="s">
        <v>174</v>
      </c>
      <c r="C12" s="75" t="s">
        <v>173</v>
      </c>
      <c r="D12" s="18">
        <v>2327</v>
      </c>
      <c r="E12" s="40"/>
      <c r="F12" s="41">
        <f t="shared" si="0"/>
      </c>
    </row>
    <row r="13" spans="1:6" s="42" customFormat="1" ht="27" customHeight="1">
      <c r="A13" s="75" t="s">
        <v>64</v>
      </c>
      <c r="B13" s="76" t="s">
        <v>175</v>
      </c>
      <c r="C13" s="75" t="s">
        <v>173</v>
      </c>
      <c r="D13" s="44">
        <v>99</v>
      </c>
      <c r="E13" s="40"/>
      <c r="F13" s="41">
        <f t="shared" si="0"/>
      </c>
    </row>
    <row r="14" spans="1:6" s="42" customFormat="1" ht="27" customHeight="1">
      <c r="A14" s="75" t="s">
        <v>284</v>
      </c>
      <c r="B14" s="76" t="s">
        <v>285</v>
      </c>
      <c r="C14" s="75"/>
      <c r="D14" s="44"/>
      <c r="E14" s="40"/>
      <c r="F14" s="41">
        <f t="shared" si="0"/>
      </c>
    </row>
    <row r="15" spans="1:6" s="42" customFormat="1" ht="27" customHeight="1">
      <c r="A15" s="75" t="s">
        <v>57</v>
      </c>
      <c r="B15" s="76" t="s">
        <v>176</v>
      </c>
      <c r="C15" s="75" t="s">
        <v>173</v>
      </c>
      <c r="D15" s="44">
        <v>1252.4</v>
      </c>
      <c r="E15" s="40"/>
      <c r="F15" s="41">
        <f t="shared" si="0"/>
      </c>
    </row>
    <row r="16" spans="1:6" s="42" customFormat="1" ht="27" customHeight="1">
      <c r="A16" s="75" t="s">
        <v>62</v>
      </c>
      <c r="B16" s="76" t="s">
        <v>177</v>
      </c>
      <c r="C16" s="75" t="s">
        <v>173</v>
      </c>
      <c r="D16" s="44">
        <v>3300.9</v>
      </c>
      <c r="E16" s="40"/>
      <c r="F16" s="41">
        <f t="shared" si="0"/>
      </c>
    </row>
    <row r="17" spans="1:6" s="42" customFormat="1" ht="27" customHeight="1">
      <c r="A17" s="75" t="s">
        <v>286</v>
      </c>
      <c r="B17" s="76" t="s">
        <v>287</v>
      </c>
      <c r="C17" s="75"/>
      <c r="D17" s="44"/>
      <c r="E17" s="40"/>
      <c r="F17" s="41">
        <f t="shared" si="0"/>
      </c>
    </row>
    <row r="18" spans="1:6" s="42" customFormat="1" ht="27" customHeight="1">
      <c r="A18" s="75" t="s">
        <v>55</v>
      </c>
      <c r="B18" s="76" t="s">
        <v>178</v>
      </c>
      <c r="C18" s="75" t="s">
        <v>173</v>
      </c>
      <c r="D18" s="44">
        <v>240315.4</v>
      </c>
      <c r="E18" s="40"/>
      <c r="F18" s="41">
        <f t="shared" si="0"/>
      </c>
    </row>
    <row r="19" spans="1:6" s="42" customFormat="1" ht="27" customHeight="1">
      <c r="A19" s="75" t="s">
        <v>57</v>
      </c>
      <c r="B19" s="76" t="s">
        <v>179</v>
      </c>
      <c r="C19" s="75" t="s">
        <v>173</v>
      </c>
      <c r="D19" s="44">
        <v>189948.3</v>
      </c>
      <c r="E19" s="40"/>
      <c r="F19" s="41">
        <f t="shared" si="0"/>
      </c>
    </row>
    <row r="20" spans="1:6" s="42" customFormat="1" ht="27" customHeight="1">
      <c r="A20" s="75" t="s">
        <v>62</v>
      </c>
      <c r="B20" s="76" t="s">
        <v>180</v>
      </c>
      <c r="C20" s="75" t="s">
        <v>173</v>
      </c>
      <c r="D20" s="44">
        <v>6385.7</v>
      </c>
      <c r="E20" s="40"/>
      <c r="F20" s="41">
        <f t="shared" si="0"/>
      </c>
    </row>
    <row r="21" spans="1:6" s="42" customFormat="1" ht="27" customHeight="1">
      <c r="A21" s="78" t="s">
        <v>191</v>
      </c>
      <c r="B21" s="79" t="s">
        <v>192</v>
      </c>
      <c r="C21" s="78"/>
      <c r="D21" s="18"/>
      <c r="E21" s="40"/>
      <c r="F21" s="41">
        <f t="shared" si="0"/>
      </c>
    </row>
    <row r="22" spans="1:6" s="42" customFormat="1" ht="27" customHeight="1">
      <c r="A22" s="78" t="s">
        <v>55</v>
      </c>
      <c r="B22" s="79" t="s">
        <v>193</v>
      </c>
      <c r="C22" s="78" t="s">
        <v>173</v>
      </c>
      <c r="D22" s="18">
        <v>2278</v>
      </c>
      <c r="E22" s="40"/>
      <c r="F22" s="41">
        <f t="shared" si="0"/>
      </c>
    </row>
    <row r="23" spans="1:6" s="42" customFormat="1" ht="27" customHeight="1">
      <c r="A23" s="78" t="s">
        <v>57</v>
      </c>
      <c r="B23" s="79" t="s">
        <v>194</v>
      </c>
      <c r="C23" s="78" t="s">
        <v>173</v>
      </c>
      <c r="D23" s="18">
        <v>130</v>
      </c>
      <c r="E23" s="40"/>
      <c r="F23" s="41">
        <f t="shared" si="0"/>
      </c>
    </row>
    <row r="24" spans="1:6" s="42" customFormat="1" ht="27" customHeight="1">
      <c r="A24" s="75" t="s">
        <v>288</v>
      </c>
      <c r="B24" s="76" t="s">
        <v>289</v>
      </c>
      <c r="C24" s="75"/>
      <c r="D24" s="18"/>
      <c r="E24" s="40"/>
      <c r="F24" s="41">
        <f t="shared" si="0"/>
      </c>
    </row>
    <row r="25" spans="1:6" s="42" customFormat="1" ht="27" customHeight="1">
      <c r="A25" s="75" t="s">
        <v>57</v>
      </c>
      <c r="B25" s="76" t="s">
        <v>195</v>
      </c>
      <c r="C25" s="75" t="s">
        <v>173</v>
      </c>
      <c r="D25" s="18">
        <v>104006.9</v>
      </c>
      <c r="E25" s="40"/>
      <c r="F25" s="41">
        <f t="shared" si="0"/>
      </c>
    </row>
    <row r="26" spans="1:6" s="42" customFormat="1" ht="27" customHeight="1">
      <c r="A26" s="75" t="s">
        <v>62</v>
      </c>
      <c r="B26" s="76" t="s">
        <v>196</v>
      </c>
      <c r="C26" s="75" t="s">
        <v>173</v>
      </c>
      <c r="D26" s="18">
        <v>35643.6</v>
      </c>
      <c r="E26" s="40"/>
      <c r="F26" s="41">
        <f t="shared" si="0"/>
      </c>
    </row>
    <row r="27" spans="1:6" s="42" customFormat="1" ht="27" customHeight="1">
      <c r="A27" s="75" t="s">
        <v>66</v>
      </c>
      <c r="B27" s="76" t="s">
        <v>197</v>
      </c>
      <c r="C27" s="75" t="s">
        <v>173</v>
      </c>
      <c r="D27" s="18"/>
      <c r="E27" s="40"/>
      <c r="F27" s="41">
        <f t="shared" si="0"/>
      </c>
    </row>
    <row r="28" spans="1:6" s="42" customFormat="1" ht="27" customHeight="1">
      <c r="A28" s="75" t="s">
        <v>70</v>
      </c>
      <c r="B28" s="76" t="s">
        <v>198</v>
      </c>
      <c r="C28" s="75" t="s">
        <v>173</v>
      </c>
      <c r="D28" s="18">
        <v>45753.8</v>
      </c>
      <c r="E28" s="40"/>
      <c r="F28" s="41">
        <f t="shared" si="0"/>
      </c>
    </row>
    <row r="29" spans="1:6" s="42" customFormat="1" ht="27" customHeight="1">
      <c r="A29" s="78" t="s">
        <v>72</v>
      </c>
      <c r="B29" s="79" t="s">
        <v>199</v>
      </c>
      <c r="C29" s="78" t="s">
        <v>173</v>
      </c>
      <c r="D29" s="18">
        <v>4210.8</v>
      </c>
      <c r="E29" s="40"/>
      <c r="F29" s="41">
        <f t="shared" si="0"/>
      </c>
    </row>
    <row r="30" spans="1:6" s="42" customFormat="1" ht="27" customHeight="1">
      <c r="A30" s="75" t="s">
        <v>290</v>
      </c>
      <c r="B30" s="76" t="s">
        <v>291</v>
      </c>
      <c r="C30" s="75"/>
      <c r="D30" s="18"/>
      <c r="E30" s="40"/>
      <c r="F30" s="41">
        <f t="shared" si="0"/>
      </c>
    </row>
    <row r="31" spans="1:6" s="42" customFormat="1" ht="27" customHeight="1">
      <c r="A31" s="75" t="s">
        <v>57</v>
      </c>
      <c r="B31" s="76" t="s">
        <v>181</v>
      </c>
      <c r="C31" s="75" t="s">
        <v>173</v>
      </c>
      <c r="D31" s="18">
        <v>7969.2</v>
      </c>
      <c r="E31" s="40"/>
      <c r="F31" s="41">
        <f t="shared" si="0"/>
      </c>
    </row>
    <row r="32" spans="1:6" s="42" customFormat="1" ht="27" customHeight="1">
      <c r="A32" s="75" t="s">
        <v>182</v>
      </c>
      <c r="B32" s="76" t="s">
        <v>183</v>
      </c>
      <c r="C32" s="75" t="s">
        <v>48</v>
      </c>
      <c r="D32" s="18">
        <v>7604.8</v>
      </c>
      <c r="E32" s="40"/>
      <c r="F32" s="41">
        <f t="shared" si="0"/>
      </c>
    </row>
    <row r="33" spans="1:6" s="42" customFormat="1" ht="27" customHeight="1">
      <c r="A33" s="75" t="s">
        <v>184</v>
      </c>
      <c r="B33" s="76" t="s">
        <v>185</v>
      </c>
      <c r="C33" s="75" t="s">
        <v>173</v>
      </c>
      <c r="D33" s="18">
        <v>50896.2</v>
      </c>
      <c r="E33" s="40"/>
      <c r="F33" s="41">
        <f t="shared" si="0"/>
      </c>
    </row>
    <row r="34" spans="1:6" s="42" customFormat="1" ht="27" customHeight="1">
      <c r="A34" s="75" t="s">
        <v>200</v>
      </c>
      <c r="B34" s="76" t="s">
        <v>201</v>
      </c>
      <c r="C34" s="75"/>
      <c r="D34" s="18"/>
      <c r="E34" s="40"/>
      <c r="F34" s="41">
        <f t="shared" si="0"/>
      </c>
    </row>
    <row r="35" spans="1:6" s="42" customFormat="1" ht="27" customHeight="1">
      <c r="A35" s="75" t="s">
        <v>55</v>
      </c>
      <c r="B35" s="76" t="s">
        <v>202</v>
      </c>
      <c r="C35" s="75" t="s">
        <v>173</v>
      </c>
      <c r="D35" s="18">
        <v>32122.4</v>
      </c>
      <c r="E35" s="40"/>
      <c r="F35" s="41">
        <f t="shared" si="0"/>
      </c>
    </row>
    <row r="36" spans="1:6" s="42" customFormat="1" ht="27" customHeight="1">
      <c r="A36" s="75" t="s">
        <v>57</v>
      </c>
      <c r="B36" s="76" t="s">
        <v>203</v>
      </c>
      <c r="C36" s="75" t="s">
        <v>292</v>
      </c>
      <c r="D36" s="18">
        <v>8800</v>
      </c>
      <c r="E36" s="40"/>
      <c r="F36" s="41">
        <f t="shared" si="0"/>
      </c>
    </row>
    <row r="37" spans="1:6" s="42" customFormat="1" ht="27" customHeight="1">
      <c r="A37" s="75" t="s">
        <v>62</v>
      </c>
      <c r="B37" s="76" t="s">
        <v>204</v>
      </c>
      <c r="C37" s="75" t="s">
        <v>292</v>
      </c>
      <c r="D37" s="18">
        <v>60900</v>
      </c>
      <c r="E37" s="40"/>
      <c r="F37" s="41">
        <f t="shared" si="0"/>
      </c>
    </row>
    <row r="38" spans="1:6" s="42" customFormat="1" ht="27" customHeight="1">
      <c r="A38" s="75" t="s">
        <v>64</v>
      </c>
      <c r="B38" s="80" t="s">
        <v>205</v>
      </c>
      <c r="C38" s="75" t="s">
        <v>173</v>
      </c>
      <c r="D38" s="18">
        <v>225.4</v>
      </c>
      <c r="E38" s="40"/>
      <c r="F38" s="41">
        <f t="shared" si="0"/>
      </c>
    </row>
    <row r="39" spans="1:6" s="42" customFormat="1" ht="27" customHeight="1">
      <c r="A39" s="75" t="s">
        <v>66</v>
      </c>
      <c r="B39" s="76" t="s">
        <v>206</v>
      </c>
      <c r="C39" s="75" t="s">
        <v>293</v>
      </c>
      <c r="D39" s="18">
        <v>1423.4</v>
      </c>
      <c r="E39" s="40"/>
      <c r="F39" s="41">
        <f t="shared" si="0"/>
      </c>
    </row>
    <row r="40" spans="1:6" s="42" customFormat="1" ht="27" customHeight="1">
      <c r="A40" s="75" t="s">
        <v>68</v>
      </c>
      <c r="B40" s="80" t="s">
        <v>207</v>
      </c>
      <c r="C40" s="75" t="s">
        <v>173</v>
      </c>
      <c r="D40" s="18">
        <v>3659.5</v>
      </c>
      <c r="E40" s="40"/>
      <c r="F40" s="41">
        <f t="shared" si="0"/>
      </c>
    </row>
    <row r="41" spans="1:6" s="42" customFormat="1" ht="27" customHeight="1">
      <c r="A41" s="75" t="s">
        <v>70</v>
      </c>
      <c r="B41" s="80" t="s">
        <v>208</v>
      </c>
      <c r="C41" s="75" t="s">
        <v>173</v>
      </c>
      <c r="D41" s="18">
        <v>379.2</v>
      </c>
      <c r="E41" s="40"/>
      <c r="F41" s="41">
        <f t="shared" si="0"/>
      </c>
    </row>
    <row r="42" spans="1:6" s="42" customFormat="1" ht="27" customHeight="1">
      <c r="A42" s="75" t="s">
        <v>294</v>
      </c>
      <c r="B42" s="76" t="s">
        <v>209</v>
      </c>
      <c r="C42" s="75"/>
      <c r="D42" s="18"/>
      <c r="E42" s="40"/>
      <c r="F42" s="41">
        <f t="shared" si="0"/>
      </c>
    </row>
    <row r="43" spans="1:6" s="42" customFormat="1" ht="27" customHeight="1">
      <c r="A43" s="75" t="s">
        <v>55</v>
      </c>
      <c r="B43" s="81" t="s">
        <v>210</v>
      </c>
      <c r="C43" s="75" t="s">
        <v>293</v>
      </c>
      <c r="D43" s="18">
        <v>3555</v>
      </c>
      <c r="E43" s="40"/>
      <c r="F43" s="41">
        <f t="shared" si="0"/>
      </c>
    </row>
    <row r="44" spans="1:6" s="42" customFormat="1" ht="27" customHeight="1">
      <c r="A44" s="75" t="s">
        <v>306</v>
      </c>
      <c r="B44" s="76" t="s">
        <v>307</v>
      </c>
      <c r="C44" s="75" t="s">
        <v>293</v>
      </c>
      <c r="D44" s="18">
        <v>5075</v>
      </c>
      <c r="E44" s="40"/>
      <c r="F44" s="41">
        <f t="shared" si="0"/>
      </c>
    </row>
    <row r="45" spans="1:6" s="42" customFormat="1" ht="27" customHeight="1">
      <c r="A45" s="75" t="s">
        <v>295</v>
      </c>
      <c r="B45" s="76" t="s">
        <v>308</v>
      </c>
      <c r="C45" s="75"/>
      <c r="D45" s="18"/>
      <c r="E45" s="40"/>
      <c r="F45" s="41">
        <f t="shared" si="0"/>
      </c>
    </row>
    <row r="46" spans="1:6" s="42" customFormat="1" ht="27" customHeight="1">
      <c r="A46" s="75" t="s">
        <v>309</v>
      </c>
      <c r="B46" s="81" t="s">
        <v>310</v>
      </c>
      <c r="C46" s="75" t="s">
        <v>293</v>
      </c>
      <c r="D46" s="18">
        <v>1503</v>
      </c>
      <c r="E46" s="40"/>
      <c r="F46" s="41">
        <f t="shared" si="0"/>
      </c>
    </row>
    <row r="47" spans="1:6" s="42" customFormat="1" ht="27" customHeight="1">
      <c r="A47" s="75" t="s">
        <v>306</v>
      </c>
      <c r="B47" s="81" t="s">
        <v>311</v>
      </c>
      <c r="C47" s="75" t="s">
        <v>293</v>
      </c>
      <c r="D47" s="18">
        <v>205</v>
      </c>
      <c r="E47" s="40"/>
      <c r="F47" s="41">
        <f t="shared" si="0"/>
      </c>
    </row>
    <row r="48" spans="1:6" s="42" customFormat="1" ht="27" customHeight="1">
      <c r="A48" s="75" t="s">
        <v>296</v>
      </c>
      <c r="B48" s="76" t="s">
        <v>312</v>
      </c>
      <c r="C48" s="75"/>
      <c r="D48" s="18"/>
      <c r="E48" s="40"/>
      <c r="F48" s="41">
        <f t="shared" si="0"/>
      </c>
    </row>
    <row r="49" spans="1:6" s="42" customFormat="1" ht="27" customHeight="1">
      <c r="A49" s="75" t="s">
        <v>309</v>
      </c>
      <c r="B49" s="81" t="s">
        <v>313</v>
      </c>
      <c r="C49" s="75" t="s">
        <v>293</v>
      </c>
      <c r="D49" s="18">
        <v>1672</v>
      </c>
      <c r="E49" s="40"/>
      <c r="F49" s="41">
        <f t="shared" si="0"/>
      </c>
    </row>
    <row r="50" spans="1:6" s="42" customFormat="1" ht="27" customHeight="1">
      <c r="A50" s="75" t="s">
        <v>306</v>
      </c>
      <c r="B50" s="82" t="s">
        <v>314</v>
      </c>
      <c r="C50" s="75" t="s">
        <v>293</v>
      </c>
      <c r="D50" s="18">
        <v>463</v>
      </c>
      <c r="E50" s="40"/>
      <c r="F50" s="41">
        <f t="shared" si="0"/>
      </c>
    </row>
    <row r="51" spans="1:6" s="42" customFormat="1" ht="27" customHeight="1">
      <c r="A51" s="75" t="s">
        <v>297</v>
      </c>
      <c r="B51" s="76" t="s">
        <v>315</v>
      </c>
      <c r="C51" s="75"/>
      <c r="D51" s="18"/>
      <c r="E51" s="40"/>
      <c r="F51" s="41">
        <f t="shared" si="0"/>
      </c>
    </row>
    <row r="52" spans="1:6" s="42" customFormat="1" ht="27" customHeight="1">
      <c r="A52" s="75" t="s">
        <v>309</v>
      </c>
      <c r="B52" s="80" t="s">
        <v>316</v>
      </c>
      <c r="C52" s="75" t="s">
        <v>317</v>
      </c>
      <c r="D52" s="18">
        <v>141.6</v>
      </c>
      <c r="E52" s="40"/>
      <c r="F52" s="41">
        <f t="shared" si="0"/>
      </c>
    </row>
    <row r="53" spans="1:6" s="42" customFormat="1" ht="27" customHeight="1">
      <c r="A53" s="75" t="s">
        <v>318</v>
      </c>
      <c r="B53" s="76" t="s">
        <v>319</v>
      </c>
      <c r="C53" s="75"/>
      <c r="D53" s="18"/>
      <c r="E53" s="40"/>
      <c r="F53" s="41">
        <f t="shared" si="0"/>
      </c>
    </row>
    <row r="54" spans="1:6" s="42" customFormat="1" ht="27" customHeight="1">
      <c r="A54" s="75" t="s">
        <v>309</v>
      </c>
      <c r="B54" s="81" t="s">
        <v>320</v>
      </c>
      <c r="C54" s="75" t="s">
        <v>293</v>
      </c>
      <c r="D54" s="18">
        <v>74</v>
      </c>
      <c r="E54" s="40"/>
      <c r="F54" s="41">
        <f t="shared" si="0"/>
      </c>
    </row>
    <row r="55" spans="1:6" s="42" customFormat="1" ht="27" customHeight="1">
      <c r="A55" s="75" t="s">
        <v>306</v>
      </c>
      <c r="B55" s="82" t="s">
        <v>321</v>
      </c>
      <c r="C55" s="75" t="s">
        <v>293</v>
      </c>
      <c r="D55" s="18">
        <v>100</v>
      </c>
      <c r="E55" s="40"/>
      <c r="F55" s="41">
        <f t="shared" si="0"/>
      </c>
    </row>
    <row r="56" spans="1:6" s="42" customFormat="1" ht="27" customHeight="1">
      <c r="A56" s="75" t="s">
        <v>298</v>
      </c>
      <c r="B56" s="76" t="s">
        <v>322</v>
      </c>
      <c r="C56" s="75"/>
      <c r="D56" s="18"/>
      <c r="E56" s="40"/>
      <c r="F56" s="41">
        <f t="shared" si="0"/>
      </c>
    </row>
    <row r="57" spans="1:6" s="42" customFormat="1" ht="27" customHeight="1">
      <c r="A57" s="75" t="s">
        <v>273</v>
      </c>
      <c r="B57" s="76" t="s">
        <v>323</v>
      </c>
      <c r="C57" s="75" t="s">
        <v>324</v>
      </c>
      <c r="D57" s="18">
        <v>14348.7</v>
      </c>
      <c r="E57" s="40"/>
      <c r="F57" s="41">
        <f t="shared" si="0"/>
      </c>
    </row>
    <row r="58" spans="1:6" s="42" customFormat="1" ht="27" customHeight="1">
      <c r="A58" s="75" t="s">
        <v>299</v>
      </c>
      <c r="B58" s="76" t="s">
        <v>325</v>
      </c>
      <c r="C58" s="75"/>
      <c r="D58" s="18"/>
      <c r="E58" s="40"/>
      <c r="F58" s="41">
        <f t="shared" si="0"/>
      </c>
    </row>
    <row r="59" spans="1:6" s="42" customFormat="1" ht="27" customHeight="1">
      <c r="A59" s="75" t="s">
        <v>273</v>
      </c>
      <c r="B59" s="76" t="s">
        <v>326</v>
      </c>
      <c r="C59" s="75" t="s">
        <v>327</v>
      </c>
      <c r="D59" s="18">
        <v>4636.3</v>
      </c>
      <c r="E59" s="40"/>
      <c r="F59" s="41">
        <f t="shared" si="0"/>
      </c>
    </row>
    <row r="60" spans="1:6" s="42" customFormat="1" ht="27" customHeight="1">
      <c r="A60" s="75" t="s">
        <v>328</v>
      </c>
      <c r="B60" s="76" t="s">
        <v>329</v>
      </c>
      <c r="C60" s="75" t="s">
        <v>327</v>
      </c>
      <c r="D60" s="18">
        <v>4351.9</v>
      </c>
      <c r="E60" s="40"/>
      <c r="F60" s="41">
        <f t="shared" si="0"/>
      </c>
    </row>
    <row r="61" spans="1:6" s="42" customFormat="1" ht="27" customHeight="1">
      <c r="A61" s="75" t="s">
        <v>300</v>
      </c>
      <c r="B61" s="76" t="s">
        <v>330</v>
      </c>
      <c r="C61" s="75"/>
      <c r="D61" s="18"/>
      <c r="E61" s="40"/>
      <c r="F61" s="41">
        <f t="shared" si="0"/>
      </c>
    </row>
    <row r="62" spans="1:6" s="42" customFormat="1" ht="27" customHeight="1">
      <c r="A62" s="75" t="s">
        <v>275</v>
      </c>
      <c r="B62" s="76" t="s">
        <v>331</v>
      </c>
      <c r="C62" s="75" t="s">
        <v>327</v>
      </c>
      <c r="D62" s="18">
        <v>149.2</v>
      </c>
      <c r="E62" s="40"/>
      <c r="F62" s="41">
        <f t="shared" si="0"/>
      </c>
    </row>
    <row r="63" spans="1:6" s="42" customFormat="1" ht="27" customHeight="1">
      <c r="A63" s="75" t="s">
        <v>332</v>
      </c>
      <c r="B63" s="80" t="s">
        <v>333</v>
      </c>
      <c r="C63" s="75" t="s">
        <v>327</v>
      </c>
      <c r="D63" s="18">
        <v>3899.9</v>
      </c>
      <c r="E63" s="40"/>
      <c r="F63" s="41">
        <f t="shared" si="0"/>
      </c>
    </row>
    <row r="64" spans="1:6" s="42" customFormat="1" ht="27" customHeight="1">
      <c r="A64" s="75" t="s">
        <v>334</v>
      </c>
      <c r="B64" s="80" t="s">
        <v>335</v>
      </c>
      <c r="C64" s="75" t="s">
        <v>327</v>
      </c>
      <c r="D64" s="18">
        <v>185.2</v>
      </c>
      <c r="E64" s="40"/>
      <c r="F64" s="41">
        <f t="shared" si="0"/>
      </c>
    </row>
    <row r="65" spans="1:6" s="42" customFormat="1" ht="27" customHeight="1">
      <c r="A65" s="78" t="s">
        <v>301</v>
      </c>
      <c r="B65" s="79" t="s">
        <v>336</v>
      </c>
      <c r="C65" s="78"/>
      <c r="D65" s="18"/>
      <c r="E65" s="40"/>
      <c r="F65" s="41">
        <f t="shared" si="0"/>
      </c>
    </row>
    <row r="66" spans="1:6" s="42" customFormat="1" ht="27" customHeight="1">
      <c r="A66" s="78" t="s">
        <v>273</v>
      </c>
      <c r="B66" s="83" t="s">
        <v>337</v>
      </c>
      <c r="C66" s="78" t="s">
        <v>327</v>
      </c>
      <c r="D66" s="18">
        <v>739.7</v>
      </c>
      <c r="E66" s="40"/>
      <c r="F66" s="41">
        <f t="shared" si="0"/>
      </c>
    </row>
    <row r="67" spans="1:6" s="42" customFormat="1" ht="27" customHeight="1">
      <c r="A67" s="75" t="s">
        <v>302</v>
      </c>
      <c r="B67" s="76" t="s">
        <v>338</v>
      </c>
      <c r="C67" s="75"/>
      <c r="D67" s="18"/>
      <c r="E67" s="40"/>
      <c r="F67" s="41">
        <f t="shared" si="0"/>
      </c>
    </row>
    <row r="68" spans="1:6" s="42" customFormat="1" ht="27" customHeight="1">
      <c r="A68" s="75" t="s">
        <v>273</v>
      </c>
      <c r="B68" s="80" t="s">
        <v>339</v>
      </c>
      <c r="C68" s="75" t="s">
        <v>327</v>
      </c>
      <c r="D68" s="18">
        <v>2647.5</v>
      </c>
      <c r="E68" s="40"/>
      <c r="F68" s="41">
        <f t="shared" si="0"/>
      </c>
    </row>
    <row r="69" spans="1:6" s="42" customFormat="1" ht="27" customHeight="1">
      <c r="A69" s="75" t="s">
        <v>275</v>
      </c>
      <c r="B69" s="76" t="s">
        <v>340</v>
      </c>
      <c r="C69" s="75" t="s">
        <v>292</v>
      </c>
      <c r="D69" s="18">
        <v>12955.6</v>
      </c>
      <c r="E69" s="40"/>
      <c r="F69" s="41">
        <f aca="true" t="shared" si="1" ref="F69:F87">IF(E69&gt;0,ROUND(D69*E69,0),"")</f>
      </c>
    </row>
    <row r="70" spans="1:6" s="42" customFormat="1" ht="27" customHeight="1">
      <c r="A70" s="75" t="s">
        <v>328</v>
      </c>
      <c r="B70" s="76" t="s">
        <v>341</v>
      </c>
      <c r="C70" s="75" t="s">
        <v>292</v>
      </c>
      <c r="D70" s="18">
        <v>13030.1</v>
      </c>
      <c r="E70" s="40"/>
      <c r="F70" s="41">
        <f t="shared" si="1"/>
      </c>
    </row>
    <row r="71" spans="1:6" s="42" customFormat="1" ht="27" customHeight="1">
      <c r="A71" s="75" t="s">
        <v>342</v>
      </c>
      <c r="B71" s="76" t="s">
        <v>343</v>
      </c>
      <c r="C71" s="75" t="s">
        <v>292</v>
      </c>
      <c r="D71" s="18">
        <v>4099.9</v>
      </c>
      <c r="E71" s="40"/>
      <c r="F71" s="41">
        <f t="shared" si="1"/>
      </c>
    </row>
    <row r="72" spans="1:6" s="42" customFormat="1" ht="27" customHeight="1">
      <c r="A72" s="78" t="s">
        <v>303</v>
      </c>
      <c r="B72" s="79" t="s">
        <v>344</v>
      </c>
      <c r="C72" s="78"/>
      <c r="D72" s="18"/>
      <c r="E72" s="40"/>
      <c r="F72" s="41">
        <f t="shared" si="1"/>
      </c>
    </row>
    <row r="73" spans="1:6" s="42" customFormat="1" ht="27" customHeight="1">
      <c r="A73" s="78" t="s">
        <v>273</v>
      </c>
      <c r="B73" s="83" t="s">
        <v>337</v>
      </c>
      <c r="C73" s="78" t="s">
        <v>327</v>
      </c>
      <c r="D73" s="18">
        <v>1713</v>
      </c>
      <c r="E73" s="40"/>
      <c r="F73" s="41">
        <f t="shared" si="1"/>
      </c>
    </row>
    <row r="74" spans="1:6" s="42" customFormat="1" ht="27" customHeight="1">
      <c r="A74" s="78" t="s">
        <v>275</v>
      </c>
      <c r="B74" s="83" t="s">
        <v>345</v>
      </c>
      <c r="C74" s="78" t="s">
        <v>327</v>
      </c>
      <c r="D74" s="18">
        <v>1.5</v>
      </c>
      <c r="E74" s="40"/>
      <c r="F74" s="41">
        <f t="shared" si="1"/>
      </c>
    </row>
    <row r="75" spans="1:6" s="42" customFormat="1" ht="27" customHeight="1">
      <c r="A75" s="78" t="s">
        <v>304</v>
      </c>
      <c r="B75" s="79" t="s">
        <v>346</v>
      </c>
      <c r="C75" s="78"/>
      <c r="D75" s="18"/>
      <c r="E75" s="40"/>
      <c r="F75" s="41">
        <f t="shared" si="1"/>
      </c>
    </row>
    <row r="76" spans="1:6" s="42" customFormat="1" ht="27" customHeight="1">
      <c r="A76" s="78" t="s">
        <v>273</v>
      </c>
      <c r="B76" s="83" t="s">
        <v>337</v>
      </c>
      <c r="C76" s="78" t="s">
        <v>327</v>
      </c>
      <c r="D76" s="18">
        <v>158</v>
      </c>
      <c r="E76" s="40"/>
      <c r="F76" s="41">
        <f t="shared" si="1"/>
      </c>
    </row>
    <row r="77" spans="1:6" s="42" customFormat="1" ht="27" customHeight="1">
      <c r="A77" s="78" t="s">
        <v>305</v>
      </c>
      <c r="B77" s="79" t="s">
        <v>347</v>
      </c>
      <c r="C77" s="78"/>
      <c r="D77" s="18"/>
      <c r="E77" s="40"/>
      <c r="F77" s="41">
        <f t="shared" si="1"/>
      </c>
    </row>
    <row r="78" spans="1:6" s="42" customFormat="1" ht="27" customHeight="1">
      <c r="A78" s="78" t="s">
        <v>273</v>
      </c>
      <c r="B78" s="83" t="s">
        <v>337</v>
      </c>
      <c r="C78" s="78" t="s">
        <v>327</v>
      </c>
      <c r="D78" s="18">
        <v>1906.8</v>
      </c>
      <c r="E78" s="40"/>
      <c r="F78" s="41">
        <f t="shared" si="1"/>
      </c>
    </row>
    <row r="79" spans="1:6" s="42" customFormat="1" ht="27" customHeight="1">
      <c r="A79" s="75" t="s">
        <v>348</v>
      </c>
      <c r="B79" s="76" t="s">
        <v>349</v>
      </c>
      <c r="C79" s="75"/>
      <c r="D79" s="18"/>
      <c r="E79" s="40"/>
      <c r="F79" s="41">
        <f t="shared" si="1"/>
      </c>
    </row>
    <row r="80" spans="1:6" s="42" customFormat="1" ht="27" customHeight="1">
      <c r="A80" s="75" t="s">
        <v>273</v>
      </c>
      <c r="B80" s="80" t="s">
        <v>350</v>
      </c>
      <c r="C80" s="75" t="s">
        <v>351</v>
      </c>
      <c r="D80" s="18">
        <v>150</v>
      </c>
      <c r="E80" s="40"/>
      <c r="F80" s="41">
        <f t="shared" si="1"/>
      </c>
    </row>
    <row r="81" spans="1:6" s="42" customFormat="1" ht="27" customHeight="1">
      <c r="A81" s="75" t="s">
        <v>275</v>
      </c>
      <c r="B81" s="84" t="s">
        <v>352</v>
      </c>
      <c r="C81" s="85" t="s">
        <v>353</v>
      </c>
      <c r="D81" s="18">
        <v>1</v>
      </c>
      <c r="E81" s="40"/>
      <c r="F81" s="41">
        <f t="shared" si="1"/>
      </c>
    </row>
    <row r="82" spans="1:6" s="42" customFormat="1" ht="27" customHeight="1">
      <c r="A82" s="18"/>
      <c r="B82" s="15"/>
      <c r="C82" s="18"/>
      <c r="D82" s="18"/>
      <c r="E82" s="40"/>
      <c r="F82" s="41">
        <f t="shared" si="1"/>
      </c>
    </row>
    <row r="83" spans="1:6" s="42" customFormat="1" ht="27" customHeight="1">
      <c r="A83" s="18"/>
      <c r="B83" s="15"/>
      <c r="C83" s="18"/>
      <c r="D83" s="18"/>
      <c r="E83" s="40"/>
      <c r="F83" s="41">
        <f t="shared" si="1"/>
      </c>
    </row>
    <row r="84" spans="1:6" s="42" customFormat="1" ht="27" customHeight="1">
      <c r="A84" s="18"/>
      <c r="B84" s="15"/>
      <c r="C84" s="18"/>
      <c r="D84" s="18"/>
      <c r="E84" s="40"/>
      <c r="F84" s="41">
        <f t="shared" si="1"/>
      </c>
    </row>
    <row r="85" spans="1:6" s="42" customFormat="1" ht="27" customHeight="1">
      <c r="A85" s="18"/>
      <c r="B85" s="15"/>
      <c r="C85" s="18"/>
      <c r="D85" s="18"/>
      <c r="E85" s="40"/>
      <c r="F85" s="41">
        <f t="shared" si="1"/>
      </c>
    </row>
    <row r="86" spans="1:6" s="42" customFormat="1" ht="27" customHeight="1">
      <c r="A86" s="18"/>
      <c r="B86" s="91"/>
      <c r="C86" s="44"/>
      <c r="D86" s="18"/>
      <c r="E86" s="40"/>
      <c r="F86" s="41">
        <f t="shared" si="1"/>
      </c>
    </row>
    <row r="87" spans="1:6" s="42" customFormat="1" ht="27" customHeight="1">
      <c r="A87" s="44"/>
      <c r="B87" s="46"/>
      <c r="C87" s="18"/>
      <c r="D87" s="18"/>
      <c r="E87" s="40"/>
      <c r="F87" s="41">
        <f t="shared" si="1"/>
      </c>
    </row>
    <row r="88" spans="1:7" ht="27" customHeight="1">
      <c r="A88" s="112" t="s">
        <v>211</v>
      </c>
      <c r="B88" s="113"/>
      <c r="C88" s="113"/>
      <c r="D88" s="113"/>
      <c r="E88" s="113"/>
      <c r="F88" s="33">
        <f>SUM(F5:F87)</f>
        <v>0</v>
      </c>
      <c r="G88" s="38"/>
    </row>
    <row r="89" spans="4:7" ht="12">
      <c r="D89" s="94"/>
      <c r="E89" s="96"/>
      <c r="F89" s="97"/>
      <c r="G89" s="38"/>
    </row>
    <row r="90" spans="4:7" ht="12">
      <c r="D90" s="94"/>
      <c r="E90" s="96"/>
      <c r="F90" s="97"/>
      <c r="G90" s="38"/>
    </row>
    <row r="91" spans="4:7" ht="12">
      <c r="D91" s="94"/>
      <c r="E91" s="96"/>
      <c r="F91" s="97"/>
      <c r="G91" s="38"/>
    </row>
    <row r="92" spans="1:7" ht="12">
      <c r="A92" s="98"/>
      <c r="B92" s="99"/>
      <c r="C92" s="98"/>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row r="185" spans="4:7" ht="12">
      <c r="D185" s="94"/>
      <c r="E185" s="96"/>
      <c r="F185" s="97"/>
      <c r="G185" s="38"/>
    </row>
    <row r="186" spans="4:7" ht="12">
      <c r="D186" s="94"/>
      <c r="E186" s="96"/>
      <c r="F186" s="97"/>
      <c r="G186" s="38"/>
    </row>
    <row r="187" spans="4:7" ht="12">
      <c r="D187" s="94"/>
      <c r="E187" s="96"/>
      <c r="F187" s="97"/>
      <c r="G187" s="38"/>
    </row>
    <row r="188" spans="4:7" ht="12">
      <c r="D188" s="94"/>
      <c r="E188" s="96"/>
      <c r="F188" s="97"/>
      <c r="G188" s="38"/>
    </row>
    <row r="189" spans="4:7" ht="12">
      <c r="D189" s="94"/>
      <c r="E189" s="96"/>
      <c r="F189" s="97"/>
      <c r="G189" s="38"/>
    </row>
    <row r="190" spans="4:7" ht="12">
      <c r="D190" s="94"/>
      <c r="E190" s="96"/>
      <c r="F190" s="97"/>
      <c r="G190" s="38"/>
    </row>
    <row r="191" spans="4:7" ht="12">
      <c r="D191" s="94"/>
      <c r="E191" s="96"/>
      <c r="F191" s="97"/>
      <c r="G191" s="38"/>
    </row>
    <row r="192" spans="4:7" ht="12">
      <c r="D192" s="94"/>
      <c r="E192" s="96"/>
      <c r="F192" s="97"/>
      <c r="G192" s="38"/>
    </row>
    <row r="193" spans="4:7" ht="12">
      <c r="D193" s="94"/>
      <c r="E193" s="96"/>
      <c r="F193" s="97"/>
      <c r="G193" s="38"/>
    </row>
    <row r="194" spans="4:7" ht="12">
      <c r="D194" s="94"/>
      <c r="E194" s="96"/>
      <c r="F194" s="97"/>
      <c r="G194" s="38"/>
    </row>
    <row r="195" spans="4:7" ht="12">
      <c r="D195" s="94"/>
      <c r="E195" s="96"/>
      <c r="F195" s="97"/>
      <c r="G195" s="38"/>
    </row>
    <row r="196" spans="4:7" ht="12">
      <c r="D196" s="94"/>
      <c r="E196" s="96"/>
      <c r="F196" s="97"/>
      <c r="G196" s="38"/>
    </row>
    <row r="197" spans="4:7" ht="12">
      <c r="D197" s="94"/>
      <c r="E197" s="96"/>
      <c r="F197" s="97"/>
      <c r="G197" s="38"/>
    </row>
    <row r="198" spans="4:7" ht="12">
      <c r="D198" s="94"/>
      <c r="E198" s="96"/>
      <c r="F198" s="97"/>
      <c r="G198" s="38"/>
    </row>
    <row r="199" spans="4:7" ht="12">
      <c r="D199" s="94"/>
      <c r="E199" s="96"/>
      <c r="F199" s="97"/>
      <c r="G199" s="38"/>
    </row>
    <row r="200" spans="4:7" ht="12">
      <c r="D200" s="94"/>
      <c r="E200" s="96"/>
      <c r="F200" s="97"/>
      <c r="G200" s="38"/>
    </row>
    <row r="201" spans="4:7" ht="12">
      <c r="D201" s="94"/>
      <c r="E201" s="96"/>
      <c r="F201" s="97"/>
      <c r="G201" s="38"/>
    </row>
    <row r="202" spans="4:7" ht="12">
      <c r="D202" s="94"/>
      <c r="E202" s="96"/>
      <c r="F202" s="97"/>
      <c r="G202" s="38"/>
    </row>
    <row r="203" spans="4:7" ht="12">
      <c r="D203" s="94"/>
      <c r="E203" s="96"/>
      <c r="F203" s="97"/>
      <c r="G203" s="38"/>
    </row>
    <row r="204" spans="4:7" ht="12">
      <c r="D204" s="94"/>
      <c r="E204" s="96"/>
      <c r="F204" s="97"/>
      <c r="G204" s="38"/>
    </row>
    <row r="205" spans="4:7" ht="12">
      <c r="D205" s="94"/>
      <c r="E205" s="96"/>
      <c r="F205" s="97"/>
      <c r="G205" s="38"/>
    </row>
    <row r="206" spans="4:7" ht="12">
      <c r="D206" s="94"/>
      <c r="E206" s="96"/>
      <c r="F206" s="97"/>
      <c r="G206" s="38"/>
    </row>
    <row r="207" spans="4:7" ht="12">
      <c r="D207" s="94"/>
      <c r="E207" s="96"/>
      <c r="F207" s="97"/>
      <c r="G207" s="38"/>
    </row>
    <row r="208" spans="4:7" ht="12">
      <c r="D208" s="94"/>
      <c r="E208" s="96"/>
      <c r="F208" s="97"/>
      <c r="G208" s="38"/>
    </row>
    <row r="209" spans="4:7" ht="12">
      <c r="D209" s="94"/>
      <c r="E209" s="96"/>
      <c r="F209" s="97"/>
      <c r="G209" s="38"/>
    </row>
    <row r="210" spans="4:7" ht="12">
      <c r="D210" s="94"/>
      <c r="E210" s="96"/>
      <c r="F210" s="97"/>
      <c r="G210" s="38"/>
    </row>
    <row r="211" spans="4:7" ht="12">
      <c r="D211" s="94"/>
      <c r="E211" s="96"/>
      <c r="F211" s="97"/>
      <c r="G211" s="38"/>
    </row>
    <row r="212" spans="4:7" ht="12">
      <c r="D212" s="94"/>
      <c r="E212" s="96"/>
      <c r="F212" s="97"/>
      <c r="G212" s="38"/>
    </row>
    <row r="213" spans="4:7" ht="12">
      <c r="D213" s="94"/>
      <c r="E213" s="96"/>
      <c r="F213" s="97"/>
      <c r="G213" s="38"/>
    </row>
    <row r="214" spans="4:7" ht="12">
      <c r="D214" s="94"/>
      <c r="E214" s="96"/>
      <c r="F214" s="97"/>
      <c r="G214" s="38"/>
    </row>
    <row r="215" spans="4:7" ht="12">
      <c r="D215" s="94"/>
      <c r="E215" s="96"/>
      <c r="F215" s="97"/>
      <c r="G215" s="38"/>
    </row>
    <row r="216" spans="4:7" ht="12">
      <c r="D216" s="94"/>
      <c r="E216" s="96"/>
      <c r="F216" s="97"/>
      <c r="G216" s="38"/>
    </row>
    <row r="217" spans="4:7" ht="12">
      <c r="D217" s="94"/>
      <c r="E217" s="96"/>
      <c r="F217" s="97"/>
      <c r="G217" s="38"/>
    </row>
    <row r="218" spans="4:7" ht="12">
      <c r="D218" s="94"/>
      <c r="E218" s="96"/>
      <c r="F218" s="97"/>
      <c r="G218" s="38"/>
    </row>
    <row r="219" spans="4:7" ht="12">
      <c r="D219" s="94"/>
      <c r="E219" s="96"/>
      <c r="F219" s="97"/>
      <c r="G219" s="38"/>
    </row>
    <row r="220" spans="4:7" ht="12">
      <c r="D220" s="94"/>
      <c r="E220" s="96"/>
      <c r="F220" s="97"/>
      <c r="G220" s="38"/>
    </row>
    <row r="221" spans="4:7" ht="12">
      <c r="D221" s="94"/>
      <c r="E221" s="96"/>
      <c r="F221" s="97"/>
      <c r="G221" s="38"/>
    </row>
    <row r="222" spans="4:7" ht="12">
      <c r="D222" s="94"/>
      <c r="E222" s="96"/>
      <c r="F222" s="97"/>
      <c r="G222" s="38"/>
    </row>
    <row r="223" spans="4:7" ht="12">
      <c r="D223" s="94"/>
      <c r="E223" s="96"/>
      <c r="F223" s="97"/>
      <c r="G223" s="38"/>
    </row>
    <row r="224" spans="4:7" ht="12">
      <c r="D224" s="94"/>
      <c r="E224" s="96"/>
      <c r="F224" s="97"/>
      <c r="G224" s="38"/>
    </row>
    <row r="225" spans="4:7" ht="12">
      <c r="D225" s="94"/>
      <c r="E225" s="96"/>
      <c r="F225" s="97"/>
      <c r="G225" s="38"/>
    </row>
    <row r="226" spans="4:7" ht="12">
      <c r="D226" s="94"/>
      <c r="E226" s="96"/>
      <c r="F226" s="97"/>
      <c r="G226" s="38"/>
    </row>
    <row r="227" spans="4:7" ht="12">
      <c r="D227" s="94"/>
      <c r="E227" s="96"/>
      <c r="F227" s="97"/>
      <c r="G227" s="38"/>
    </row>
    <row r="228" spans="4:7" ht="12">
      <c r="D228" s="94"/>
      <c r="E228" s="96"/>
      <c r="F228" s="97"/>
      <c r="G228" s="38"/>
    </row>
    <row r="229" spans="4:7" ht="12">
      <c r="D229" s="94"/>
      <c r="E229" s="96"/>
      <c r="F229" s="97"/>
      <c r="G229" s="38"/>
    </row>
    <row r="230" spans="4:7" ht="12">
      <c r="D230" s="94"/>
      <c r="E230" s="96"/>
      <c r="F230" s="97"/>
      <c r="G230" s="38"/>
    </row>
    <row r="231" spans="4:7" ht="12">
      <c r="D231" s="94"/>
      <c r="E231" s="96"/>
      <c r="F231" s="97"/>
      <c r="G231" s="38"/>
    </row>
    <row r="232" spans="4:7" ht="12">
      <c r="D232" s="94"/>
      <c r="E232" s="96"/>
      <c r="F232" s="97"/>
      <c r="G232" s="38"/>
    </row>
    <row r="233" spans="4:7" ht="12">
      <c r="D233" s="94"/>
      <c r="E233" s="96"/>
      <c r="F233" s="97"/>
      <c r="G233" s="38"/>
    </row>
    <row r="234" spans="4:7" ht="12">
      <c r="D234" s="94"/>
      <c r="E234" s="96"/>
      <c r="F234" s="97"/>
      <c r="G234" s="38"/>
    </row>
    <row r="235" spans="4:7" ht="12">
      <c r="D235" s="94"/>
      <c r="E235" s="96"/>
      <c r="F235" s="97"/>
      <c r="G235" s="38"/>
    </row>
    <row r="236" spans="4:7" ht="12">
      <c r="D236" s="94"/>
      <c r="E236" s="96"/>
      <c r="F236" s="97"/>
      <c r="G236" s="38"/>
    </row>
    <row r="237" spans="4:7" ht="12">
      <c r="D237" s="94"/>
      <c r="E237" s="96"/>
      <c r="F237" s="97"/>
      <c r="G237" s="38"/>
    </row>
    <row r="238" spans="4:7" ht="12">
      <c r="D238" s="94"/>
      <c r="E238" s="96"/>
      <c r="F238" s="97"/>
      <c r="G238" s="38"/>
    </row>
    <row r="239" spans="4:7" ht="12">
      <c r="D239" s="94"/>
      <c r="E239" s="96"/>
      <c r="F239" s="97"/>
      <c r="G239" s="38"/>
    </row>
    <row r="240" spans="4:7" ht="12">
      <c r="D240" s="94"/>
      <c r="E240" s="96"/>
      <c r="F240" s="97"/>
      <c r="G240" s="38"/>
    </row>
    <row r="241" spans="4:7" ht="12">
      <c r="D241" s="94"/>
      <c r="E241" s="96"/>
      <c r="F241" s="97"/>
      <c r="G241" s="38"/>
    </row>
    <row r="242" spans="4:7" ht="12">
      <c r="D242" s="94"/>
      <c r="E242" s="96"/>
      <c r="F242" s="97"/>
      <c r="G242" s="38"/>
    </row>
    <row r="243" spans="4:7" ht="12">
      <c r="D243" s="94"/>
      <c r="E243" s="96"/>
      <c r="F243" s="97"/>
      <c r="G243" s="38"/>
    </row>
    <row r="244" spans="4:7" ht="12">
      <c r="D244" s="94"/>
      <c r="E244" s="96"/>
      <c r="F244" s="97"/>
      <c r="G244" s="38"/>
    </row>
    <row r="245" spans="4:7" ht="12">
      <c r="D245" s="94"/>
      <c r="E245" s="96"/>
      <c r="F245" s="97"/>
      <c r="G245" s="38"/>
    </row>
    <row r="246" spans="4:7" ht="12">
      <c r="D246" s="94"/>
      <c r="E246" s="96"/>
      <c r="F246" s="97"/>
      <c r="G246" s="38"/>
    </row>
    <row r="247" spans="4:7" ht="12">
      <c r="D247" s="94"/>
      <c r="E247" s="96"/>
      <c r="F247" s="97"/>
      <c r="G247" s="38"/>
    </row>
  </sheetData>
  <sheetProtection password="C6D1" sheet="1" objects="1" scenarios="1" formatCells="0" formatColumns="0" formatRows="0"/>
  <mergeCells count="3">
    <mergeCell ref="A1:F1"/>
    <mergeCell ref="A2:F2"/>
    <mergeCell ref="A88:E88"/>
  </mergeCells>
  <dataValidations count="2">
    <dataValidation allowBlank="1" showInputMessage="1" showErrorMessage="1" imeMode="on" sqref="B4 B69:B70 B36:B37"/>
    <dataValidation allowBlank="1" showInputMessage="1" showErrorMessage="1" imeMode="off" sqref="A4 A87"/>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84"/>
  <sheetViews>
    <sheetView showGridLines="0" showZeros="0" view="pageBreakPreview" zoomScaleSheetLayoutView="100" workbookViewId="0" topLeftCell="A1">
      <selection activeCell="B12" sqref="B12"/>
    </sheetView>
  </sheetViews>
  <sheetFormatPr defaultColWidth="9.00390625" defaultRowHeight="14.25"/>
  <cols>
    <col min="1" max="1" width="7.00390625" style="94" customWidth="1"/>
    <col min="2" max="2" width="24.37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170</v>
      </c>
      <c r="B2" s="109"/>
      <c r="C2" s="109"/>
      <c r="D2" s="109"/>
      <c r="E2" s="109"/>
      <c r="F2" s="109"/>
    </row>
    <row r="3" spans="1:6" s="49" customFormat="1" ht="15">
      <c r="A3" s="4" t="s">
        <v>43</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5" t="s">
        <v>283</v>
      </c>
      <c r="B5" s="76" t="s">
        <v>171</v>
      </c>
      <c r="C5" s="75"/>
      <c r="D5" s="18"/>
      <c r="E5" s="40"/>
      <c r="F5" s="41">
        <f aca="true" t="shared" si="0" ref="F5:F19">IF(E5&gt;0,ROUND(D5*E5,0),"")</f>
      </c>
    </row>
    <row r="6" spans="1:6" s="42" customFormat="1" ht="27" customHeight="1">
      <c r="A6" s="75" t="s">
        <v>55</v>
      </c>
      <c r="B6" s="76" t="s">
        <v>172</v>
      </c>
      <c r="C6" s="75" t="s">
        <v>173</v>
      </c>
      <c r="D6" s="18">
        <v>672</v>
      </c>
      <c r="E6" s="40"/>
      <c r="F6" s="41">
        <f t="shared" si="0"/>
      </c>
    </row>
    <row r="7" spans="1:6" s="42" customFormat="1" ht="27" customHeight="1">
      <c r="A7" s="75" t="s">
        <v>57</v>
      </c>
      <c r="B7" s="76" t="s">
        <v>174</v>
      </c>
      <c r="C7" s="75" t="s">
        <v>173</v>
      </c>
      <c r="D7" s="18">
        <v>5997.8</v>
      </c>
      <c r="E7" s="40"/>
      <c r="F7" s="41">
        <f t="shared" si="0"/>
      </c>
    </row>
    <row r="8" spans="1:6" s="42" customFormat="1" ht="27" customHeight="1">
      <c r="A8" s="75" t="s">
        <v>64</v>
      </c>
      <c r="B8" s="76" t="s">
        <v>175</v>
      </c>
      <c r="C8" s="75" t="s">
        <v>173</v>
      </c>
      <c r="D8" s="44">
        <v>532.3</v>
      </c>
      <c r="E8" s="40"/>
      <c r="F8" s="41">
        <f t="shared" si="0"/>
      </c>
    </row>
    <row r="9" spans="1:6" s="42" customFormat="1" ht="27" customHeight="1">
      <c r="A9" s="75" t="s">
        <v>284</v>
      </c>
      <c r="B9" s="76" t="s">
        <v>285</v>
      </c>
      <c r="C9" s="75"/>
      <c r="D9" s="44"/>
      <c r="E9" s="40"/>
      <c r="F9" s="41">
        <f t="shared" si="0"/>
      </c>
    </row>
    <row r="10" spans="1:6" s="42" customFormat="1" ht="27" customHeight="1">
      <c r="A10" s="75" t="s">
        <v>57</v>
      </c>
      <c r="B10" s="76" t="s">
        <v>176</v>
      </c>
      <c r="C10" s="75" t="s">
        <v>173</v>
      </c>
      <c r="D10" s="44">
        <v>40.2</v>
      </c>
      <c r="E10" s="40"/>
      <c r="F10" s="41">
        <f t="shared" si="0"/>
      </c>
    </row>
    <row r="11" spans="1:6" s="42" customFormat="1" ht="27" customHeight="1">
      <c r="A11" s="75" t="s">
        <v>62</v>
      </c>
      <c r="B11" s="76" t="s">
        <v>177</v>
      </c>
      <c r="C11" s="75" t="s">
        <v>173</v>
      </c>
      <c r="D11" s="44">
        <v>0</v>
      </c>
      <c r="E11" s="40"/>
      <c r="F11" s="41">
        <f t="shared" si="0"/>
      </c>
    </row>
    <row r="12" spans="1:6" s="42" customFormat="1" ht="27" customHeight="1">
      <c r="A12" s="75" t="s">
        <v>286</v>
      </c>
      <c r="B12" s="76" t="s">
        <v>287</v>
      </c>
      <c r="C12" s="75"/>
      <c r="D12" s="44"/>
      <c r="E12" s="40"/>
      <c r="F12" s="41">
        <f t="shared" si="0"/>
      </c>
    </row>
    <row r="13" spans="1:6" s="42" customFormat="1" ht="27" customHeight="1">
      <c r="A13" s="75" t="s">
        <v>55</v>
      </c>
      <c r="B13" s="76" t="s">
        <v>178</v>
      </c>
      <c r="C13" s="75" t="s">
        <v>173</v>
      </c>
      <c r="D13" s="44">
        <v>0</v>
      </c>
      <c r="E13" s="40"/>
      <c r="F13" s="41">
        <f t="shared" si="0"/>
      </c>
    </row>
    <row r="14" spans="1:6" s="42" customFormat="1" ht="27" customHeight="1">
      <c r="A14" s="75" t="s">
        <v>57</v>
      </c>
      <c r="B14" s="76" t="s">
        <v>179</v>
      </c>
      <c r="C14" s="75" t="s">
        <v>173</v>
      </c>
      <c r="D14" s="44">
        <v>0</v>
      </c>
      <c r="E14" s="40"/>
      <c r="F14" s="41">
        <f t="shared" si="0"/>
      </c>
    </row>
    <row r="15" spans="1:6" s="42" customFormat="1" ht="27" customHeight="1">
      <c r="A15" s="75" t="s">
        <v>62</v>
      </c>
      <c r="B15" s="76" t="s">
        <v>180</v>
      </c>
      <c r="C15" s="75" t="s">
        <v>173</v>
      </c>
      <c r="D15" s="44">
        <v>3645.4</v>
      </c>
      <c r="E15" s="40"/>
      <c r="F15" s="41">
        <f t="shared" si="0"/>
      </c>
    </row>
    <row r="16" spans="1:6" s="42" customFormat="1" ht="27" customHeight="1">
      <c r="A16" s="75" t="s">
        <v>290</v>
      </c>
      <c r="B16" s="76" t="s">
        <v>291</v>
      </c>
      <c r="C16" s="75"/>
      <c r="D16" s="18"/>
      <c r="E16" s="40"/>
      <c r="F16" s="41">
        <f t="shared" si="0"/>
      </c>
    </row>
    <row r="17" spans="1:6" s="42" customFormat="1" ht="27" customHeight="1">
      <c r="A17" s="75" t="s">
        <v>57</v>
      </c>
      <c r="B17" s="76" t="s">
        <v>181</v>
      </c>
      <c r="C17" s="75" t="s">
        <v>173</v>
      </c>
      <c r="D17" s="18">
        <v>3645.4</v>
      </c>
      <c r="E17" s="40"/>
      <c r="F17" s="41">
        <f t="shared" si="0"/>
      </c>
    </row>
    <row r="18" spans="1:6" s="42" customFormat="1" ht="27" customHeight="1">
      <c r="A18" s="75" t="s">
        <v>182</v>
      </c>
      <c r="B18" s="76" t="s">
        <v>183</v>
      </c>
      <c r="C18" s="75" t="s">
        <v>48</v>
      </c>
      <c r="D18" s="18">
        <v>0</v>
      </c>
      <c r="E18" s="40"/>
      <c r="F18" s="41">
        <f t="shared" si="0"/>
      </c>
    </row>
    <row r="19" spans="1:6" s="42" customFormat="1" ht="27" customHeight="1">
      <c r="A19" s="75" t="s">
        <v>184</v>
      </c>
      <c r="B19" s="76" t="s">
        <v>185</v>
      </c>
      <c r="C19" s="75" t="s">
        <v>173</v>
      </c>
      <c r="D19" s="18">
        <v>0</v>
      </c>
      <c r="E19" s="40"/>
      <c r="F19" s="41">
        <f t="shared" si="0"/>
      </c>
    </row>
    <row r="20" spans="1:6" s="42" customFormat="1" ht="27" customHeight="1">
      <c r="A20" s="18"/>
      <c r="B20" s="15"/>
      <c r="C20" s="18"/>
      <c r="D20" s="18"/>
      <c r="E20" s="40"/>
      <c r="F20" s="41">
        <f>IF(E20&gt;0,ROUND(D20*E20,0),"")</f>
      </c>
    </row>
    <row r="21" spans="1:6" s="42" customFormat="1" ht="27" customHeight="1">
      <c r="A21" s="18"/>
      <c r="B21" s="15"/>
      <c r="C21" s="18"/>
      <c r="D21" s="18"/>
      <c r="E21" s="40"/>
      <c r="F21" s="41">
        <f>IF(E21&gt;0,ROUND(D21*E21,0),"")</f>
      </c>
    </row>
    <row r="22" spans="1:6" s="42" customFormat="1" ht="27" customHeight="1">
      <c r="A22" s="18"/>
      <c r="B22" s="15"/>
      <c r="C22" s="18"/>
      <c r="D22" s="18"/>
      <c r="E22" s="40"/>
      <c r="F22" s="41">
        <f>IF(E22&gt;0,ROUND(D22*E22,0),"")</f>
      </c>
    </row>
    <row r="23" spans="1:6" s="42" customFormat="1" ht="27" customHeight="1">
      <c r="A23" s="18"/>
      <c r="B23" s="15"/>
      <c r="C23" s="18"/>
      <c r="D23" s="18"/>
      <c r="E23" s="40"/>
      <c r="F23" s="41">
        <f>IF(E23&gt;0,ROUND(D23*E23,0),"")</f>
      </c>
    </row>
    <row r="24" spans="1:6" s="42" customFormat="1" ht="27" customHeight="1">
      <c r="A24" s="18"/>
      <c r="B24" s="91"/>
      <c r="C24" s="44"/>
      <c r="D24" s="18"/>
      <c r="E24" s="40"/>
      <c r="F24" s="41">
        <f>IF(E24&gt;0,ROUND(D24*E24,0),"")</f>
      </c>
    </row>
    <row r="25" spans="1:7" ht="27" customHeight="1">
      <c r="A25" s="112" t="s">
        <v>186</v>
      </c>
      <c r="B25" s="113"/>
      <c r="C25" s="113"/>
      <c r="D25" s="113"/>
      <c r="E25" s="113"/>
      <c r="F25" s="33">
        <f>SUM(F5:F24)</f>
        <v>0</v>
      </c>
      <c r="G25" s="38"/>
    </row>
    <row r="26" spans="4:7" ht="12">
      <c r="D26" s="94"/>
      <c r="E26" s="96"/>
      <c r="F26" s="97"/>
      <c r="G26" s="38"/>
    </row>
    <row r="27" spans="4:7" ht="12">
      <c r="D27" s="94"/>
      <c r="E27" s="96"/>
      <c r="F27" s="97"/>
      <c r="G27" s="38"/>
    </row>
    <row r="28" spans="4:7" ht="12">
      <c r="D28" s="94"/>
      <c r="E28" s="96"/>
      <c r="F28" s="97"/>
      <c r="G28" s="38"/>
    </row>
    <row r="29" spans="1:7" ht="12">
      <c r="A29" s="98"/>
      <c r="B29" s="99"/>
      <c r="C29" s="98"/>
      <c r="D29" s="94"/>
      <c r="E29" s="96"/>
      <c r="F29" s="97"/>
      <c r="G29" s="38"/>
    </row>
    <row r="30" spans="4:7" ht="12">
      <c r="D30" s="94"/>
      <c r="E30" s="96"/>
      <c r="F30" s="97"/>
      <c r="G30" s="38"/>
    </row>
    <row r="31" spans="4:7" ht="12">
      <c r="D31" s="94"/>
      <c r="E31" s="96"/>
      <c r="F31" s="97"/>
      <c r="G31" s="38"/>
    </row>
    <row r="32" spans="4:7" ht="12">
      <c r="D32" s="94"/>
      <c r="E32" s="96"/>
      <c r="F32" s="97"/>
      <c r="G32" s="38"/>
    </row>
    <row r="33" spans="4:7" ht="12">
      <c r="D33" s="94"/>
      <c r="E33" s="96"/>
      <c r="F33" s="97"/>
      <c r="G33" s="38"/>
    </row>
    <row r="34" spans="4:7" ht="12">
      <c r="D34" s="94"/>
      <c r="E34" s="96"/>
      <c r="F34" s="97"/>
      <c r="G34" s="38"/>
    </row>
    <row r="35" spans="4:7" ht="12">
      <c r="D35" s="94"/>
      <c r="E35" s="96"/>
      <c r="F35" s="97"/>
      <c r="G35" s="38"/>
    </row>
    <row r="36" spans="4:7" ht="12">
      <c r="D36" s="94"/>
      <c r="E36" s="96"/>
      <c r="F36" s="97"/>
      <c r="G36" s="38"/>
    </row>
    <row r="37" spans="4:7" ht="12">
      <c r="D37" s="94"/>
      <c r="E37" s="96"/>
      <c r="F37" s="97"/>
      <c r="G37" s="38"/>
    </row>
    <row r="38" spans="4:7" ht="12">
      <c r="D38" s="94"/>
      <c r="E38" s="96"/>
      <c r="F38" s="97"/>
      <c r="G38" s="38"/>
    </row>
    <row r="39" spans="4:7" ht="12">
      <c r="D39" s="94"/>
      <c r="E39" s="96"/>
      <c r="F39" s="97"/>
      <c r="G39" s="38"/>
    </row>
    <row r="40" spans="4:7" ht="12">
      <c r="D40" s="94"/>
      <c r="E40" s="96"/>
      <c r="F40" s="97"/>
      <c r="G40" s="38"/>
    </row>
    <row r="41" spans="4:7" ht="12">
      <c r="D41" s="94"/>
      <c r="E41" s="96"/>
      <c r="F41" s="97"/>
      <c r="G41" s="38"/>
    </row>
    <row r="42" spans="4:7" ht="12">
      <c r="D42" s="94"/>
      <c r="E42" s="96"/>
      <c r="F42" s="97"/>
      <c r="G42" s="38"/>
    </row>
    <row r="43" spans="4:7" ht="12">
      <c r="D43" s="94"/>
      <c r="E43" s="96"/>
      <c r="F43" s="97"/>
      <c r="G43" s="38"/>
    </row>
    <row r="44" spans="4:7" ht="12">
      <c r="D44" s="94"/>
      <c r="E44" s="96"/>
      <c r="F44" s="97"/>
      <c r="G44" s="38"/>
    </row>
    <row r="45" spans="4:7" ht="12">
      <c r="D45" s="94"/>
      <c r="E45" s="96"/>
      <c r="F45" s="97"/>
      <c r="G45" s="38"/>
    </row>
    <row r="46" spans="4:7" ht="12">
      <c r="D46" s="94"/>
      <c r="E46" s="96"/>
      <c r="F46" s="97"/>
      <c r="G46" s="38"/>
    </row>
    <row r="47" spans="4:7" ht="12">
      <c r="D47" s="94"/>
      <c r="E47" s="96"/>
      <c r="F47" s="97"/>
      <c r="G47" s="38"/>
    </row>
    <row r="48" spans="4:7" ht="12">
      <c r="D48" s="94"/>
      <c r="E48" s="96"/>
      <c r="F48" s="97"/>
      <c r="G48" s="38"/>
    </row>
    <row r="49" spans="4:7" ht="12">
      <c r="D49" s="94"/>
      <c r="E49" s="96"/>
      <c r="F49" s="97"/>
      <c r="G49" s="38"/>
    </row>
    <row r="50" spans="4:7" ht="12">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sheetData>
  <sheetProtection password="C6D1" sheet="1" objects="1" scenarios="1" formatCells="0" formatColumns="0" formatRows="0"/>
  <mergeCells count="3">
    <mergeCell ref="A1:F1"/>
    <mergeCell ref="A2:F2"/>
    <mergeCell ref="A25:E25"/>
  </mergeCells>
  <dataValidations count="2">
    <dataValidation allowBlank="1" showInputMessage="1" showErrorMessage="1" imeMode="off" sqref="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05"/>
  <sheetViews>
    <sheetView showGridLines="0" showZeros="0" view="pageBreakPreview" zoomScaleSheetLayoutView="100" workbookViewId="0" topLeftCell="A1">
      <selection activeCell="B12" sqref="B12"/>
    </sheetView>
  </sheetViews>
  <sheetFormatPr defaultColWidth="9.00390625" defaultRowHeight="14.25"/>
  <cols>
    <col min="1" max="1" width="7.00390625" style="94" customWidth="1"/>
    <col min="2" max="2" width="24.7539062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145</v>
      </c>
      <c r="B2" s="109"/>
      <c r="C2" s="109"/>
      <c r="D2" s="109"/>
      <c r="E2" s="109"/>
      <c r="F2" s="109"/>
    </row>
    <row r="3" spans="1:6" s="49" customFormat="1" ht="15">
      <c r="A3" s="4" t="s">
        <v>412</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5" t="s">
        <v>358</v>
      </c>
      <c r="B5" s="76" t="s">
        <v>359</v>
      </c>
      <c r="C5" s="75"/>
      <c r="D5" s="39"/>
      <c r="E5" s="40"/>
      <c r="F5" s="41">
        <f aca="true" t="shared" si="0" ref="F5:F45">IF(E5&gt;0,ROUND(D5*E5,0),"")</f>
      </c>
    </row>
    <row r="6" spans="1:6" s="42" customFormat="1" ht="27" customHeight="1">
      <c r="A6" s="75" t="s">
        <v>55</v>
      </c>
      <c r="B6" s="76" t="s">
        <v>146</v>
      </c>
      <c r="C6" s="75" t="s">
        <v>48</v>
      </c>
      <c r="D6" s="18">
        <v>131599</v>
      </c>
      <c r="E6" s="40"/>
      <c r="F6" s="41">
        <f t="shared" si="0"/>
      </c>
    </row>
    <row r="7" spans="1:6" s="42" customFormat="1" ht="27" customHeight="1">
      <c r="A7" s="75" t="s">
        <v>57</v>
      </c>
      <c r="B7" s="76" t="s">
        <v>147</v>
      </c>
      <c r="C7" s="75" t="s">
        <v>48</v>
      </c>
      <c r="D7" s="18">
        <v>0</v>
      </c>
      <c r="E7" s="40"/>
      <c r="F7" s="41">
        <f t="shared" si="0"/>
      </c>
    </row>
    <row r="8" spans="1:6" s="42" customFormat="1" ht="27" customHeight="1">
      <c r="A8" s="75" t="s">
        <v>148</v>
      </c>
      <c r="B8" s="76" t="s">
        <v>149</v>
      </c>
      <c r="C8" s="75"/>
      <c r="D8" s="18"/>
      <c r="E8" s="40"/>
      <c r="F8" s="41">
        <f t="shared" si="0"/>
      </c>
    </row>
    <row r="9" spans="1:6" s="42" customFormat="1" ht="27" customHeight="1">
      <c r="A9" s="75" t="s">
        <v>55</v>
      </c>
      <c r="B9" s="76" t="s">
        <v>147</v>
      </c>
      <c r="C9" s="75" t="s">
        <v>48</v>
      </c>
      <c r="D9" s="18">
        <v>125882</v>
      </c>
      <c r="E9" s="40"/>
      <c r="F9" s="41">
        <f t="shared" si="0"/>
      </c>
    </row>
    <row r="10" spans="1:6" s="42" customFormat="1" ht="27" customHeight="1">
      <c r="A10" s="75" t="s">
        <v>150</v>
      </c>
      <c r="B10" s="76" t="s">
        <v>151</v>
      </c>
      <c r="C10" s="75"/>
      <c r="D10" s="18"/>
      <c r="E10" s="40"/>
      <c r="F10" s="41">
        <f t="shared" si="0"/>
      </c>
    </row>
    <row r="11" spans="1:6" s="42" customFormat="1" ht="27" customHeight="1">
      <c r="A11" s="75" t="s">
        <v>55</v>
      </c>
      <c r="B11" s="76" t="s">
        <v>147</v>
      </c>
      <c r="C11" s="75" t="s">
        <v>48</v>
      </c>
      <c r="D11" s="18">
        <v>140023</v>
      </c>
      <c r="E11" s="40"/>
      <c r="F11" s="41">
        <f t="shared" si="0"/>
      </c>
    </row>
    <row r="12" spans="1:6" s="42" customFormat="1" ht="27" customHeight="1">
      <c r="A12" s="75" t="s">
        <v>152</v>
      </c>
      <c r="B12" s="76" t="s">
        <v>360</v>
      </c>
      <c r="C12" s="75" t="s">
        <v>48</v>
      </c>
      <c r="D12" s="18">
        <v>0</v>
      </c>
      <c r="E12" s="40"/>
      <c r="F12" s="41">
        <f t="shared" si="0"/>
      </c>
    </row>
    <row r="13" spans="1:6" s="42" customFormat="1" ht="27" customHeight="1">
      <c r="A13" s="75" t="s">
        <v>153</v>
      </c>
      <c r="B13" s="76" t="s">
        <v>154</v>
      </c>
      <c r="C13" s="75" t="s">
        <v>48</v>
      </c>
      <c r="D13" s="44">
        <v>208361</v>
      </c>
      <c r="E13" s="40"/>
      <c r="F13" s="41">
        <f t="shared" si="0"/>
      </c>
    </row>
    <row r="14" spans="1:6" s="42" customFormat="1" ht="27" customHeight="1">
      <c r="A14" s="75" t="s">
        <v>155</v>
      </c>
      <c r="B14" s="76" t="s">
        <v>156</v>
      </c>
      <c r="C14" s="75" t="s">
        <v>48</v>
      </c>
      <c r="D14" s="105">
        <v>140023</v>
      </c>
      <c r="E14" s="40"/>
      <c r="F14" s="41">
        <f t="shared" si="0"/>
      </c>
    </row>
    <row r="15" spans="1:6" s="42" customFormat="1" ht="27" customHeight="1">
      <c r="A15" s="75" t="s">
        <v>157</v>
      </c>
      <c r="B15" s="76" t="s">
        <v>158</v>
      </c>
      <c r="C15" s="75"/>
      <c r="D15" s="44"/>
      <c r="E15" s="40"/>
      <c r="F15" s="41">
        <f t="shared" si="0"/>
      </c>
    </row>
    <row r="16" spans="1:6" s="42" customFormat="1" ht="27" customHeight="1">
      <c r="A16" s="75" t="s">
        <v>55</v>
      </c>
      <c r="B16" s="76" t="s">
        <v>159</v>
      </c>
      <c r="C16" s="75" t="s">
        <v>48</v>
      </c>
      <c r="D16" s="44">
        <v>0</v>
      </c>
      <c r="E16" s="40"/>
      <c r="F16" s="41">
        <f t="shared" si="0"/>
      </c>
    </row>
    <row r="17" spans="1:6" s="42" customFormat="1" ht="27" customHeight="1">
      <c r="A17" s="75" t="s">
        <v>160</v>
      </c>
      <c r="B17" s="76" t="s">
        <v>161</v>
      </c>
      <c r="C17" s="75"/>
      <c r="D17" s="44"/>
      <c r="E17" s="40"/>
      <c r="F17" s="41">
        <f t="shared" si="0"/>
      </c>
    </row>
    <row r="18" spans="1:6" s="42" customFormat="1" ht="27" customHeight="1">
      <c r="A18" s="75" t="s">
        <v>55</v>
      </c>
      <c r="B18" s="76" t="s">
        <v>162</v>
      </c>
      <c r="C18" s="75" t="s">
        <v>48</v>
      </c>
      <c r="D18" s="44">
        <v>207523</v>
      </c>
      <c r="E18" s="40"/>
      <c r="F18" s="41">
        <f t="shared" si="0"/>
      </c>
    </row>
    <row r="19" spans="1:6" s="42" customFormat="1" ht="27" customHeight="1">
      <c r="A19" s="75" t="s">
        <v>57</v>
      </c>
      <c r="B19" s="76" t="s">
        <v>163</v>
      </c>
      <c r="C19" s="75" t="s">
        <v>48</v>
      </c>
      <c r="D19" s="44">
        <v>1980</v>
      </c>
      <c r="E19" s="40"/>
      <c r="F19" s="41">
        <f t="shared" si="0"/>
      </c>
    </row>
    <row r="20" spans="1:6" s="42" customFormat="1" ht="27" customHeight="1">
      <c r="A20" s="75" t="s">
        <v>62</v>
      </c>
      <c r="B20" s="76" t="s">
        <v>164</v>
      </c>
      <c r="C20" s="75" t="s">
        <v>48</v>
      </c>
      <c r="D20" s="44">
        <v>143810</v>
      </c>
      <c r="E20" s="40"/>
      <c r="F20" s="41">
        <f t="shared" si="0"/>
      </c>
    </row>
    <row r="21" spans="1:6" s="42" customFormat="1" ht="27" customHeight="1">
      <c r="A21" s="75" t="s">
        <v>64</v>
      </c>
      <c r="B21" s="76" t="s">
        <v>165</v>
      </c>
      <c r="C21" s="75" t="s">
        <v>48</v>
      </c>
      <c r="D21" s="18">
        <v>960</v>
      </c>
      <c r="E21" s="40"/>
      <c r="F21" s="41">
        <f t="shared" si="0"/>
      </c>
    </row>
    <row r="22" spans="1:6" s="42" customFormat="1" ht="27" customHeight="1">
      <c r="A22" s="75" t="s">
        <v>166</v>
      </c>
      <c r="B22" s="76" t="s">
        <v>167</v>
      </c>
      <c r="C22" s="75"/>
      <c r="D22" s="18"/>
      <c r="E22" s="40"/>
      <c r="F22" s="41">
        <f t="shared" si="0"/>
      </c>
    </row>
    <row r="23" spans="1:6" s="42" customFormat="1" ht="27" customHeight="1">
      <c r="A23" s="75" t="s">
        <v>55</v>
      </c>
      <c r="B23" s="82" t="s">
        <v>168</v>
      </c>
      <c r="C23" s="75" t="s">
        <v>48</v>
      </c>
      <c r="D23" s="18">
        <v>0</v>
      </c>
      <c r="E23" s="40"/>
      <c r="F23" s="41">
        <f t="shared" si="0"/>
      </c>
    </row>
    <row r="24" spans="1:6" s="42" customFormat="1" ht="27" customHeight="1">
      <c r="A24" s="75" t="s">
        <v>361</v>
      </c>
      <c r="B24" s="76" t="s">
        <v>362</v>
      </c>
      <c r="C24" s="75"/>
      <c r="D24" s="18"/>
      <c r="E24" s="40"/>
      <c r="F24" s="41">
        <f t="shared" si="0"/>
      </c>
    </row>
    <row r="25" spans="1:6" s="42" customFormat="1" ht="27" customHeight="1">
      <c r="A25" s="75" t="s">
        <v>273</v>
      </c>
      <c r="B25" s="76" t="s">
        <v>340</v>
      </c>
      <c r="C25" s="75" t="s">
        <v>292</v>
      </c>
      <c r="D25" s="18">
        <v>0</v>
      </c>
      <c r="E25" s="40"/>
      <c r="F25" s="41">
        <f t="shared" si="0"/>
      </c>
    </row>
    <row r="26" spans="1:6" s="42" customFormat="1" ht="27" customHeight="1">
      <c r="A26" s="75" t="s">
        <v>275</v>
      </c>
      <c r="B26" s="76" t="s">
        <v>341</v>
      </c>
      <c r="C26" s="75" t="s">
        <v>292</v>
      </c>
      <c r="D26" s="18">
        <v>0</v>
      </c>
      <c r="E26" s="40"/>
      <c r="F26" s="41">
        <f t="shared" si="0"/>
      </c>
    </row>
    <row r="27" spans="1:6" s="42" customFormat="1" ht="27" customHeight="1">
      <c r="A27" s="75" t="s">
        <v>363</v>
      </c>
      <c r="B27" s="76" t="s">
        <v>364</v>
      </c>
      <c r="C27" s="75"/>
      <c r="D27" s="18"/>
      <c r="E27" s="40"/>
      <c r="F27" s="41">
        <f t="shared" si="0"/>
      </c>
    </row>
    <row r="28" spans="1:6" s="42" customFormat="1" ht="27" customHeight="1">
      <c r="A28" s="75" t="s">
        <v>273</v>
      </c>
      <c r="B28" s="76" t="s">
        <v>365</v>
      </c>
      <c r="C28" s="75" t="s">
        <v>327</v>
      </c>
      <c r="D28" s="18">
        <v>1475</v>
      </c>
      <c r="E28" s="40"/>
      <c r="F28" s="41">
        <f t="shared" si="0"/>
      </c>
    </row>
    <row r="29" spans="1:6" s="42" customFormat="1" ht="27" customHeight="1">
      <c r="A29" s="75" t="s">
        <v>275</v>
      </c>
      <c r="B29" s="76" t="s">
        <v>366</v>
      </c>
      <c r="C29" s="75" t="s">
        <v>327</v>
      </c>
      <c r="D29" s="18">
        <v>9009</v>
      </c>
      <c r="E29" s="40"/>
      <c r="F29" s="41">
        <f t="shared" si="0"/>
      </c>
    </row>
    <row r="30" spans="1:6" s="42" customFormat="1" ht="27" customHeight="1">
      <c r="A30" s="75" t="s">
        <v>367</v>
      </c>
      <c r="B30" s="80" t="s">
        <v>368</v>
      </c>
      <c r="C30" s="75" t="s">
        <v>327</v>
      </c>
      <c r="D30" s="18">
        <v>0</v>
      </c>
      <c r="E30" s="40"/>
      <c r="F30" s="41">
        <f t="shared" si="0"/>
      </c>
    </row>
    <row r="31" spans="1:6" s="42" customFormat="1" ht="27" customHeight="1">
      <c r="A31" s="75" t="s">
        <v>369</v>
      </c>
      <c r="B31" s="80" t="s">
        <v>370</v>
      </c>
      <c r="C31" s="75" t="s">
        <v>327</v>
      </c>
      <c r="D31" s="18">
        <v>687.4</v>
      </c>
      <c r="E31" s="40"/>
      <c r="F31" s="41">
        <f t="shared" si="0"/>
      </c>
    </row>
    <row r="32" spans="1:6" s="42" customFormat="1" ht="27" customHeight="1">
      <c r="A32" s="75" t="s">
        <v>371</v>
      </c>
      <c r="B32" s="76" t="s">
        <v>372</v>
      </c>
      <c r="C32" s="75" t="s">
        <v>327</v>
      </c>
      <c r="D32" s="18">
        <v>765.6</v>
      </c>
      <c r="E32" s="40"/>
      <c r="F32" s="41">
        <f t="shared" si="0"/>
      </c>
    </row>
    <row r="33" spans="1:6" s="42" customFormat="1" ht="27" customHeight="1">
      <c r="A33" s="75" t="s">
        <v>373</v>
      </c>
      <c r="B33" s="76" t="s">
        <v>374</v>
      </c>
      <c r="C33" s="75" t="s">
        <v>327</v>
      </c>
      <c r="D33" s="18">
        <v>34.8</v>
      </c>
      <c r="E33" s="40"/>
      <c r="F33" s="41">
        <f t="shared" si="0"/>
      </c>
    </row>
    <row r="34" spans="1:6" s="42" customFormat="1" ht="27" customHeight="1">
      <c r="A34" s="45"/>
      <c r="B34" s="15"/>
      <c r="C34" s="18"/>
      <c r="D34" s="18"/>
      <c r="E34" s="40"/>
      <c r="F34" s="41">
        <f t="shared" si="0"/>
      </c>
    </row>
    <row r="35" spans="1:6" s="42" customFormat="1" ht="27" customHeight="1">
      <c r="A35" s="45"/>
      <c r="B35" s="15"/>
      <c r="C35" s="18"/>
      <c r="D35" s="18"/>
      <c r="E35" s="40"/>
      <c r="F35" s="41">
        <f t="shared" si="0"/>
      </c>
    </row>
    <row r="36" spans="1:6" s="42" customFormat="1" ht="27" customHeight="1">
      <c r="A36" s="45"/>
      <c r="B36" s="15"/>
      <c r="C36" s="18"/>
      <c r="D36" s="18"/>
      <c r="E36" s="40"/>
      <c r="F36" s="41">
        <f t="shared" si="0"/>
      </c>
    </row>
    <row r="37" spans="1:6" s="42" customFormat="1" ht="27" customHeight="1">
      <c r="A37" s="45"/>
      <c r="B37" s="15"/>
      <c r="C37" s="18"/>
      <c r="D37" s="18"/>
      <c r="E37" s="40"/>
      <c r="F37" s="41">
        <f t="shared" si="0"/>
      </c>
    </row>
    <row r="38" spans="1:6" s="42" customFormat="1" ht="27" customHeight="1">
      <c r="A38" s="18"/>
      <c r="B38" s="15"/>
      <c r="C38" s="43"/>
      <c r="D38" s="18"/>
      <c r="E38" s="40"/>
      <c r="F38" s="41">
        <f t="shared" si="0"/>
      </c>
    </row>
    <row r="39" spans="1:6" s="42" customFormat="1" ht="27" customHeight="1">
      <c r="A39" s="44"/>
      <c r="B39" s="15"/>
      <c r="C39" s="18"/>
      <c r="D39" s="18"/>
      <c r="E39" s="40"/>
      <c r="F39" s="41">
        <f t="shared" si="0"/>
      </c>
    </row>
    <row r="40" spans="1:6" s="42" customFormat="1" ht="27" customHeight="1">
      <c r="A40" s="44"/>
      <c r="B40" s="15"/>
      <c r="C40" s="18"/>
      <c r="D40" s="18"/>
      <c r="E40" s="40"/>
      <c r="F40" s="41">
        <f t="shared" si="0"/>
      </c>
    </row>
    <row r="41" spans="1:6" s="42" customFormat="1" ht="27" customHeight="1">
      <c r="A41" s="44"/>
      <c r="B41" s="15"/>
      <c r="C41" s="18"/>
      <c r="D41" s="18"/>
      <c r="E41" s="40"/>
      <c r="F41" s="41">
        <f t="shared" si="0"/>
      </c>
    </row>
    <row r="42" spans="1:6" s="42" customFormat="1" ht="27" customHeight="1">
      <c r="A42" s="44"/>
      <c r="B42" s="46"/>
      <c r="C42" s="18"/>
      <c r="D42" s="18"/>
      <c r="E42" s="40"/>
      <c r="F42" s="41">
        <f t="shared" si="0"/>
      </c>
    </row>
    <row r="43" spans="1:6" s="42" customFormat="1" ht="27" customHeight="1">
      <c r="A43" s="18"/>
      <c r="B43" s="15"/>
      <c r="C43" s="18"/>
      <c r="D43" s="18"/>
      <c r="E43" s="40"/>
      <c r="F43" s="41">
        <f t="shared" si="0"/>
      </c>
    </row>
    <row r="44" spans="1:6" s="42" customFormat="1" ht="27" customHeight="1">
      <c r="A44" s="44"/>
      <c r="B44" s="15"/>
      <c r="C44" s="18"/>
      <c r="D44" s="18"/>
      <c r="E44" s="40"/>
      <c r="F44" s="41">
        <f t="shared" si="0"/>
      </c>
    </row>
    <row r="45" spans="1:6" s="42" customFormat="1" ht="27" customHeight="1">
      <c r="A45" s="44"/>
      <c r="B45" s="15"/>
      <c r="C45" s="18"/>
      <c r="D45" s="18"/>
      <c r="E45" s="40"/>
      <c r="F45" s="41">
        <f t="shared" si="0"/>
      </c>
    </row>
    <row r="46" spans="1:7" ht="27" customHeight="1">
      <c r="A46" s="112" t="s">
        <v>169</v>
      </c>
      <c r="B46" s="113"/>
      <c r="C46" s="113"/>
      <c r="D46" s="113"/>
      <c r="E46" s="113"/>
      <c r="F46" s="33">
        <f>SUM(F5:F45)</f>
        <v>0</v>
      </c>
      <c r="G46" s="38"/>
    </row>
    <row r="47" spans="4:7" ht="12">
      <c r="D47" s="94"/>
      <c r="E47" s="96"/>
      <c r="F47" s="97"/>
      <c r="G47" s="38"/>
    </row>
    <row r="48" spans="4:7" ht="12">
      <c r="D48" s="94"/>
      <c r="E48" s="96"/>
      <c r="F48" s="97"/>
      <c r="G48" s="38"/>
    </row>
    <row r="49" spans="4:7" ht="12">
      <c r="D49" s="94"/>
      <c r="E49" s="96"/>
      <c r="F49" s="97"/>
      <c r="G49" s="38"/>
    </row>
    <row r="50" spans="1:7" ht="12">
      <c r="A50" s="98"/>
      <c r="B50" s="99"/>
      <c r="C50" s="98"/>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row r="185" spans="4:7" ht="12">
      <c r="D185" s="94"/>
      <c r="E185" s="96"/>
      <c r="F185" s="97"/>
      <c r="G185" s="38"/>
    </row>
    <row r="186" spans="4:7" ht="12">
      <c r="D186" s="94"/>
      <c r="E186" s="96"/>
      <c r="F186" s="97"/>
      <c r="G186" s="38"/>
    </row>
    <row r="187" spans="4:7" ht="12">
      <c r="D187" s="94"/>
      <c r="E187" s="96"/>
      <c r="F187" s="97"/>
      <c r="G187" s="38"/>
    </row>
    <row r="188" spans="4:7" ht="12">
      <c r="D188" s="94"/>
      <c r="E188" s="96"/>
      <c r="F188" s="97"/>
      <c r="G188" s="38"/>
    </row>
    <row r="189" spans="4:7" ht="12">
      <c r="D189" s="94"/>
      <c r="E189" s="96"/>
      <c r="F189" s="97"/>
      <c r="G189" s="38"/>
    </row>
    <row r="190" spans="4:7" ht="12">
      <c r="D190" s="94"/>
      <c r="E190" s="96"/>
      <c r="F190" s="97"/>
      <c r="G190" s="38"/>
    </row>
    <row r="191" spans="4:7" ht="12">
      <c r="D191" s="94"/>
      <c r="E191" s="96"/>
      <c r="F191" s="97"/>
      <c r="G191" s="38"/>
    </row>
    <row r="192" spans="4:7" ht="12">
      <c r="D192" s="94"/>
      <c r="E192" s="96"/>
      <c r="F192" s="97"/>
      <c r="G192" s="38"/>
    </row>
    <row r="193" spans="4:7" ht="12">
      <c r="D193" s="94"/>
      <c r="E193" s="96"/>
      <c r="F193" s="97"/>
      <c r="G193" s="38"/>
    </row>
    <row r="194" spans="4:7" ht="12">
      <c r="D194" s="94"/>
      <c r="E194" s="96"/>
      <c r="F194" s="97"/>
      <c r="G194" s="38"/>
    </row>
    <row r="195" spans="4:7" ht="12">
      <c r="D195" s="94"/>
      <c r="E195" s="96"/>
      <c r="F195" s="97"/>
      <c r="G195" s="38"/>
    </row>
    <row r="196" spans="4:7" ht="12">
      <c r="D196" s="94"/>
      <c r="E196" s="96"/>
      <c r="F196" s="97"/>
      <c r="G196" s="38"/>
    </row>
    <row r="197" spans="4:7" ht="12">
      <c r="D197" s="94"/>
      <c r="E197" s="96"/>
      <c r="F197" s="97"/>
      <c r="G197" s="38"/>
    </row>
    <row r="198" spans="4:7" ht="12">
      <c r="D198" s="94"/>
      <c r="E198" s="96"/>
      <c r="F198" s="97"/>
      <c r="G198" s="38"/>
    </row>
    <row r="199" spans="4:7" ht="12">
      <c r="D199" s="94"/>
      <c r="E199" s="96"/>
      <c r="F199" s="97"/>
      <c r="G199" s="38"/>
    </row>
    <row r="200" spans="4:7" ht="12">
      <c r="D200" s="94"/>
      <c r="E200" s="96"/>
      <c r="F200" s="97"/>
      <c r="G200" s="38"/>
    </row>
    <row r="201" spans="4:7" ht="12">
      <c r="D201" s="94"/>
      <c r="E201" s="96"/>
      <c r="F201" s="97"/>
      <c r="G201" s="38"/>
    </row>
    <row r="202" spans="4:7" ht="12">
      <c r="D202" s="94"/>
      <c r="E202" s="96"/>
      <c r="F202" s="97"/>
      <c r="G202" s="38"/>
    </row>
    <row r="203" spans="4:7" ht="12">
      <c r="D203" s="94"/>
      <c r="E203" s="96"/>
      <c r="F203" s="97"/>
      <c r="G203" s="38"/>
    </row>
    <row r="204" spans="4:7" ht="12">
      <c r="D204" s="94"/>
      <c r="E204" s="96"/>
      <c r="F204" s="97"/>
      <c r="G204" s="38"/>
    </row>
    <row r="205" spans="4:7" ht="12">
      <c r="D205" s="94"/>
      <c r="E205" s="96"/>
      <c r="F205" s="97"/>
      <c r="G205" s="38"/>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B25:B26"/>
    <dataValidation allowBlank="1" showInputMessage="1" showErrorMessage="1" imeMode="off" sqref="A39:A42 A34:A37 A44:A45 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05"/>
  <sheetViews>
    <sheetView showGridLines="0" showZeros="0" view="pageBreakPreview" zoomScaleSheetLayoutView="100" workbookViewId="0" topLeftCell="A1">
      <selection activeCell="D11" sqref="D11"/>
    </sheetView>
  </sheetViews>
  <sheetFormatPr defaultColWidth="9.00390625" defaultRowHeight="14.25"/>
  <cols>
    <col min="1" max="1" width="7.00390625" style="94" customWidth="1"/>
    <col min="2" max="2" width="24.37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145</v>
      </c>
      <c r="B2" s="109"/>
      <c r="C2" s="109"/>
      <c r="D2" s="109"/>
      <c r="E2" s="109"/>
      <c r="F2" s="109"/>
    </row>
    <row r="3" spans="1:6" s="49" customFormat="1" ht="15">
      <c r="A3" s="4" t="s">
        <v>43</v>
      </c>
      <c r="B3" s="28"/>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5" t="s">
        <v>358</v>
      </c>
      <c r="B5" s="76" t="s">
        <v>359</v>
      </c>
      <c r="C5" s="75"/>
      <c r="D5" s="39"/>
      <c r="E5" s="40"/>
      <c r="F5" s="41">
        <f aca="true" t="shared" si="0" ref="F5:F45">IF(E5&gt;0,ROUND(D5*E5,0),"")</f>
      </c>
    </row>
    <row r="6" spans="1:6" s="42" customFormat="1" ht="27" customHeight="1">
      <c r="A6" s="75" t="s">
        <v>55</v>
      </c>
      <c r="B6" s="76" t="s">
        <v>146</v>
      </c>
      <c r="C6" s="75" t="s">
        <v>48</v>
      </c>
      <c r="D6" s="18">
        <v>0</v>
      </c>
      <c r="E6" s="40"/>
      <c r="F6" s="41">
        <f t="shared" si="0"/>
      </c>
    </row>
    <row r="7" spans="1:6" s="42" customFormat="1" ht="27" customHeight="1">
      <c r="A7" s="75" t="s">
        <v>57</v>
      </c>
      <c r="B7" s="76" t="s">
        <v>147</v>
      </c>
      <c r="C7" s="75" t="s">
        <v>48</v>
      </c>
      <c r="D7" s="18">
        <v>9114</v>
      </c>
      <c r="E7" s="40"/>
      <c r="F7" s="41">
        <f t="shared" si="0"/>
      </c>
    </row>
    <row r="8" spans="1:6" s="42" customFormat="1" ht="27" customHeight="1">
      <c r="A8" s="75" t="s">
        <v>148</v>
      </c>
      <c r="B8" s="76" t="s">
        <v>149</v>
      </c>
      <c r="C8" s="75"/>
      <c r="D8" s="18"/>
      <c r="E8" s="40"/>
      <c r="F8" s="41">
        <f t="shared" si="0"/>
      </c>
    </row>
    <row r="9" spans="1:6" s="42" customFormat="1" ht="27" customHeight="1">
      <c r="A9" s="75" t="s">
        <v>55</v>
      </c>
      <c r="B9" s="76" t="s">
        <v>147</v>
      </c>
      <c r="C9" s="75" t="s">
        <v>48</v>
      </c>
      <c r="D9" s="18">
        <v>0</v>
      </c>
      <c r="E9" s="40"/>
      <c r="F9" s="41">
        <f t="shared" si="0"/>
      </c>
    </row>
    <row r="10" spans="1:6" s="42" customFormat="1" ht="27" customHeight="1">
      <c r="A10" s="75" t="s">
        <v>150</v>
      </c>
      <c r="B10" s="76" t="s">
        <v>151</v>
      </c>
      <c r="C10" s="75"/>
      <c r="D10" s="18"/>
      <c r="E10" s="40"/>
      <c r="F10" s="41">
        <f t="shared" si="0"/>
      </c>
    </row>
    <row r="11" spans="1:6" s="42" customFormat="1" ht="27" customHeight="1">
      <c r="A11" s="75" t="s">
        <v>55</v>
      </c>
      <c r="B11" s="76" t="s">
        <v>147</v>
      </c>
      <c r="C11" s="75" t="s">
        <v>48</v>
      </c>
      <c r="D11" s="18">
        <v>14600</v>
      </c>
      <c r="E11" s="40"/>
      <c r="F11" s="41">
        <f t="shared" si="0"/>
      </c>
    </row>
    <row r="12" spans="1:6" s="42" customFormat="1" ht="27" customHeight="1">
      <c r="A12" s="75" t="s">
        <v>152</v>
      </c>
      <c r="B12" s="76" t="s">
        <v>360</v>
      </c>
      <c r="C12" s="75" t="s">
        <v>48</v>
      </c>
      <c r="D12" s="18">
        <v>11000</v>
      </c>
      <c r="E12" s="40"/>
      <c r="F12" s="41">
        <f t="shared" si="0"/>
      </c>
    </row>
    <row r="13" spans="1:6" s="42" customFormat="1" ht="27" customHeight="1">
      <c r="A13" s="75" t="s">
        <v>153</v>
      </c>
      <c r="B13" s="76" t="s">
        <v>154</v>
      </c>
      <c r="C13" s="75" t="s">
        <v>48</v>
      </c>
      <c r="D13" s="44">
        <v>101200</v>
      </c>
      <c r="E13" s="40"/>
      <c r="F13" s="41">
        <f t="shared" si="0"/>
      </c>
    </row>
    <row r="14" spans="1:6" s="42" customFormat="1" ht="27" customHeight="1">
      <c r="A14" s="75" t="s">
        <v>155</v>
      </c>
      <c r="B14" s="76" t="s">
        <v>156</v>
      </c>
      <c r="C14" s="75" t="s">
        <v>48</v>
      </c>
      <c r="D14" s="44">
        <v>29000</v>
      </c>
      <c r="E14" s="40"/>
      <c r="F14" s="41">
        <f t="shared" si="0"/>
      </c>
    </row>
    <row r="15" spans="1:6" s="42" customFormat="1" ht="27" customHeight="1">
      <c r="A15" s="75" t="s">
        <v>157</v>
      </c>
      <c r="B15" s="76" t="s">
        <v>158</v>
      </c>
      <c r="C15" s="75"/>
      <c r="D15" s="44"/>
      <c r="E15" s="40"/>
      <c r="F15" s="41">
        <f t="shared" si="0"/>
      </c>
    </row>
    <row r="16" spans="1:6" s="42" customFormat="1" ht="27" customHeight="1">
      <c r="A16" s="75" t="s">
        <v>55</v>
      </c>
      <c r="B16" s="76" t="s">
        <v>159</v>
      </c>
      <c r="C16" s="75" t="s">
        <v>48</v>
      </c>
      <c r="D16" s="44">
        <v>83900</v>
      </c>
      <c r="E16" s="40"/>
      <c r="F16" s="41">
        <f t="shared" si="0"/>
      </c>
    </row>
    <row r="17" spans="1:6" s="42" customFormat="1" ht="27" customHeight="1">
      <c r="A17" s="75" t="s">
        <v>160</v>
      </c>
      <c r="B17" s="76" t="s">
        <v>161</v>
      </c>
      <c r="C17" s="75"/>
      <c r="D17" s="44"/>
      <c r="E17" s="40"/>
      <c r="F17" s="41">
        <f t="shared" si="0"/>
      </c>
    </row>
    <row r="18" spans="1:6" s="42" customFormat="1" ht="27" customHeight="1">
      <c r="A18" s="75" t="s">
        <v>55</v>
      </c>
      <c r="B18" s="76" t="s">
        <v>162</v>
      </c>
      <c r="C18" s="75" t="s">
        <v>48</v>
      </c>
      <c r="D18" s="44">
        <v>0</v>
      </c>
      <c r="E18" s="40"/>
      <c r="F18" s="41">
        <f t="shared" si="0"/>
      </c>
    </row>
    <row r="19" spans="1:6" s="42" customFormat="1" ht="27" customHeight="1">
      <c r="A19" s="75" t="s">
        <v>57</v>
      </c>
      <c r="B19" s="76" t="s">
        <v>163</v>
      </c>
      <c r="C19" s="75" t="s">
        <v>48</v>
      </c>
      <c r="D19" s="44">
        <v>57124</v>
      </c>
      <c r="E19" s="40"/>
      <c r="F19" s="41">
        <f t="shared" si="0"/>
      </c>
    </row>
    <row r="20" spans="1:6" s="42" customFormat="1" ht="27" customHeight="1">
      <c r="A20" s="75" t="s">
        <v>62</v>
      </c>
      <c r="B20" s="76" t="s">
        <v>164</v>
      </c>
      <c r="C20" s="75" t="s">
        <v>48</v>
      </c>
      <c r="D20" s="44">
        <v>0</v>
      </c>
      <c r="E20" s="40"/>
      <c r="F20" s="41">
        <f t="shared" si="0"/>
      </c>
    </row>
    <row r="21" spans="1:6" s="42" customFormat="1" ht="27" customHeight="1">
      <c r="A21" s="75" t="s">
        <v>64</v>
      </c>
      <c r="B21" s="76" t="s">
        <v>165</v>
      </c>
      <c r="C21" s="75" t="s">
        <v>48</v>
      </c>
      <c r="D21" s="18">
        <v>0</v>
      </c>
      <c r="E21" s="40"/>
      <c r="F21" s="41">
        <f t="shared" si="0"/>
      </c>
    </row>
    <row r="22" spans="1:6" s="42" customFormat="1" ht="27" customHeight="1">
      <c r="A22" s="75" t="s">
        <v>166</v>
      </c>
      <c r="B22" s="76" t="s">
        <v>167</v>
      </c>
      <c r="C22" s="75"/>
      <c r="D22" s="18"/>
      <c r="E22" s="40"/>
      <c r="F22" s="41">
        <f t="shared" si="0"/>
      </c>
    </row>
    <row r="23" spans="1:6" s="42" customFormat="1" ht="27" customHeight="1">
      <c r="A23" s="75" t="s">
        <v>55</v>
      </c>
      <c r="B23" s="82" t="s">
        <v>168</v>
      </c>
      <c r="C23" s="75" t="s">
        <v>48</v>
      </c>
      <c r="D23" s="18">
        <v>3600</v>
      </c>
      <c r="E23" s="40"/>
      <c r="F23" s="41">
        <f t="shared" si="0"/>
      </c>
    </row>
    <row r="24" spans="1:6" s="42" customFormat="1" ht="27" customHeight="1">
      <c r="A24" s="75" t="s">
        <v>361</v>
      </c>
      <c r="B24" s="76" t="s">
        <v>362</v>
      </c>
      <c r="C24" s="75"/>
      <c r="D24" s="18"/>
      <c r="E24" s="40"/>
      <c r="F24" s="41">
        <f t="shared" si="0"/>
      </c>
    </row>
    <row r="25" spans="1:6" s="42" customFormat="1" ht="27" customHeight="1">
      <c r="A25" s="75" t="s">
        <v>273</v>
      </c>
      <c r="B25" s="76" t="s">
        <v>340</v>
      </c>
      <c r="C25" s="75" t="s">
        <v>292</v>
      </c>
      <c r="D25" s="18">
        <v>26786</v>
      </c>
      <c r="E25" s="40"/>
      <c r="F25" s="41">
        <f t="shared" si="0"/>
      </c>
    </row>
    <row r="26" spans="1:6" s="42" customFormat="1" ht="27" customHeight="1">
      <c r="A26" s="75" t="s">
        <v>275</v>
      </c>
      <c r="B26" s="76" t="s">
        <v>341</v>
      </c>
      <c r="C26" s="75" t="s">
        <v>292</v>
      </c>
      <c r="D26" s="18">
        <v>6311</v>
      </c>
      <c r="E26" s="40"/>
      <c r="F26" s="41">
        <f t="shared" si="0"/>
      </c>
    </row>
    <row r="27" spans="1:6" s="42" customFormat="1" ht="27" customHeight="1">
      <c r="A27" s="75" t="s">
        <v>363</v>
      </c>
      <c r="B27" s="76" t="s">
        <v>364</v>
      </c>
      <c r="C27" s="75"/>
      <c r="D27" s="18"/>
      <c r="E27" s="40"/>
      <c r="F27" s="41">
        <f t="shared" si="0"/>
      </c>
    </row>
    <row r="28" spans="1:6" s="42" customFormat="1" ht="27" customHeight="1">
      <c r="A28" s="75" t="s">
        <v>273</v>
      </c>
      <c r="B28" s="76" t="s">
        <v>365</v>
      </c>
      <c r="C28" s="75" t="s">
        <v>327</v>
      </c>
      <c r="D28" s="18">
        <v>0</v>
      </c>
      <c r="E28" s="40"/>
      <c r="F28" s="41">
        <f t="shared" si="0"/>
      </c>
    </row>
    <row r="29" spans="1:6" s="42" customFormat="1" ht="27" customHeight="1">
      <c r="A29" s="75" t="s">
        <v>275</v>
      </c>
      <c r="B29" s="76" t="s">
        <v>366</v>
      </c>
      <c r="C29" s="75" t="s">
        <v>327</v>
      </c>
      <c r="D29" s="18">
        <v>945</v>
      </c>
      <c r="E29" s="40"/>
      <c r="F29" s="41">
        <f t="shared" si="0"/>
      </c>
    </row>
    <row r="30" spans="1:6" s="42" customFormat="1" ht="27" customHeight="1">
      <c r="A30" s="75" t="s">
        <v>367</v>
      </c>
      <c r="B30" s="80" t="s">
        <v>368</v>
      </c>
      <c r="C30" s="75" t="s">
        <v>327</v>
      </c>
      <c r="D30" s="18">
        <v>149.6</v>
      </c>
      <c r="E30" s="40"/>
      <c r="F30" s="41">
        <f t="shared" si="0"/>
      </c>
    </row>
    <row r="31" spans="1:6" s="42" customFormat="1" ht="27" customHeight="1">
      <c r="A31" s="75" t="s">
        <v>369</v>
      </c>
      <c r="B31" s="80" t="s">
        <v>370</v>
      </c>
      <c r="C31" s="75" t="s">
        <v>327</v>
      </c>
      <c r="D31" s="18">
        <v>0</v>
      </c>
      <c r="E31" s="40"/>
      <c r="F31" s="41">
        <f t="shared" si="0"/>
      </c>
    </row>
    <row r="32" spans="1:6" s="42" customFormat="1" ht="27" customHeight="1">
      <c r="A32" s="75" t="s">
        <v>371</v>
      </c>
      <c r="B32" s="76" t="s">
        <v>372</v>
      </c>
      <c r="C32" s="75" t="s">
        <v>327</v>
      </c>
      <c r="D32" s="18">
        <v>0</v>
      </c>
      <c r="E32" s="40"/>
      <c r="F32" s="41">
        <f t="shared" si="0"/>
      </c>
    </row>
    <row r="33" spans="1:6" s="42" customFormat="1" ht="27" customHeight="1">
      <c r="A33" s="75" t="s">
        <v>373</v>
      </c>
      <c r="B33" s="76" t="s">
        <v>374</v>
      </c>
      <c r="C33" s="75" t="s">
        <v>327</v>
      </c>
      <c r="D33" s="18">
        <v>0</v>
      </c>
      <c r="E33" s="40"/>
      <c r="F33" s="41">
        <f t="shared" si="0"/>
      </c>
    </row>
    <row r="34" spans="1:6" s="42" customFormat="1" ht="27" customHeight="1">
      <c r="A34" s="45"/>
      <c r="B34" s="15"/>
      <c r="C34" s="18"/>
      <c r="D34" s="18"/>
      <c r="E34" s="40"/>
      <c r="F34" s="41">
        <f t="shared" si="0"/>
      </c>
    </row>
    <row r="35" spans="1:6" s="42" customFormat="1" ht="27" customHeight="1">
      <c r="A35" s="45"/>
      <c r="B35" s="15"/>
      <c r="C35" s="18"/>
      <c r="D35" s="18"/>
      <c r="E35" s="40"/>
      <c r="F35" s="41">
        <f t="shared" si="0"/>
      </c>
    </row>
    <row r="36" spans="1:6" s="42" customFormat="1" ht="27" customHeight="1">
      <c r="A36" s="45"/>
      <c r="B36" s="15"/>
      <c r="C36" s="18"/>
      <c r="D36" s="18"/>
      <c r="E36" s="40"/>
      <c r="F36" s="41">
        <f t="shared" si="0"/>
      </c>
    </row>
    <row r="37" spans="1:6" s="42" customFormat="1" ht="27" customHeight="1">
      <c r="A37" s="45"/>
      <c r="B37" s="15"/>
      <c r="C37" s="18"/>
      <c r="D37" s="18"/>
      <c r="E37" s="40"/>
      <c r="F37" s="41">
        <f t="shared" si="0"/>
      </c>
    </row>
    <row r="38" spans="1:6" s="42" customFormat="1" ht="27" customHeight="1">
      <c r="A38" s="18"/>
      <c r="B38" s="15"/>
      <c r="C38" s="43"/>
      <c r="D38" s="18"/>
      <c r="E38" s="40"/>
      <c r="F38" s="41">
        <f t="shared" si="0"/>
      </c>
    </row>
    <row r="39" spans="1:6" s="42" customFormat="1" ht="27" customHeight="1">
      <c r="A39" s="44"/>
      <c r="B39" s="15"/>
      <c r="C39" s="18"/>
      <c r="D39" s="18"/>
      <c r="E39" s="40"/>
      <c r="F39" s="41">
        <f t="shared" si="0"/>
      </c>
    </row>
    <row r="40" spans="1:6" s="42" customFormat="1" ht="27" customHeight="1">
      <c r="A40" s="44"/>
      <c r="B40" s="15"/>
      <c r="C40" s="18"/>
      <c r="D40" s="18"/>
      <c r="E40" s="40"/>
      <c r="F40" s="41">
        <f t="shared" si="0"/>
      </c>
    </row>
    <row r="41" spans="1:6" s="42" customFormat="1" ht="27" customHeight="1">
      <c r="A41" s="44"/>
      <c r="B41" s="15"/>
      <c r="C41" s="18"/>
      <c r="D41" s="18"/>
      <c r="E41" s="40"/>
      <c r="F41" s="41">
        <f t="shared" si="0"/>
      </c>
    </row>
    <row r="42" spans="1:6" s="42" customFormat="1" ht="27" customHeight="1">
      <c r="A42" s="44"/>
      <c r="B42" s="46"/>
      <c r="C42" s="18"/>
      <c r="D42" s="18"/>
      <c r="E42" s="40"/>
      <c r="F42" s="41">
        <f t="shared" si="0"/>
      </c>
    </row>
    <row r="43" spans="1:6" s="42" customFormat="1" ht="27" customHeight="1">
      <c r="A43" s="18"/>
      <c r="B43" s="15"/>
      <c r="C43" s="18"/>
      <c r="D43" s="18"/>
      <c r="E43" s="40"/>
      <c r="F43" s="41">
        <f t="shared" si="0"/>
      </c>
    </row>
    <row r="44" spans="1:6" s="42" customFormat="1" ht="27" customHeight="1">
      <c r="A44" s="44"/>
      <c r="B44" s="15"/>
      <c r="C44" s="18"/>
      <c r="D44" s="18"/>
      <c r="E44" s="40"/>
      <c r="F44" s="41">
        <f t="shared" si="0"/>
      </c>
    </row>
    <row r="45" spans="1:6" s="42" customFormat="1" ht="27" customHeight="1">
      <c r="A45" s="44"/>
      <c r="B45" s="15"/>
      <c r="C45" s="18"/>
      <c r="D45" s="18"/>
      <c r="E45" s="40"/>
      <c r="F45" s="41">
        <f t="shared" si="0"/>
      </c>
    </row>
    <row r="46" spans="1:7" ht="27" customHeight="1">
      <c r="A46" s="112" t="s">
        <v>169</v>
      </c>
      <c r="B46" s="113"/>
      <c r="C46" s="113"/>
      <c r="D46" s="113"/>
      <c r="E46" s="113"/>
      <c r="F46" s="33">
        <f>SUM(F5:F45)</f>
        <v>0</v>
      </c>
      <c r="G46" s="38"/>
    </row>
    <row r="47" spans="4:7" ht="12">
      <c r="D47" s="94"/>
      <c r="E47" s="96"/>
      <c r="F47" s="97"/>
      <c r="G47" s="38"/>
    </row>
    <row r="48" spans="4:7" ht="12">
      <c r="D48" s="94"/>
      <c r="E48" s="96"/>
      <c r="F48" s="97"/>
      <c r="G48" s="38"/>
    </row>
    <row r="49" spans="4:7" ht="12">
      <c r="D49" s="94"/>
      <c r="E49" s="96"/>
      <c r="F49" s="97"/>
      <c r="G49" s="38"/>
    </row>
    <row r="50" spans="1:7" ht="12">
      <c r="A50" s="98"/>
      <c r="B50" s="99"/>
      <c r="C50" s="98"/>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row r="185" spans="4:7" ht="12">
      <c r="D185" s="94"/>
      <c r="E185" s="96"/>
      <c r="F185" s="97"/>
      <c r="G185" s="38"/>
    </row>
    <row r="186" spans="4:7" ht="12">
      <c r="D186" s="94"/>
      <c r="E186" s="96"/>
      <c r="F186" s="97"/>
      <c r="G186" s="38"/>
    </row>
    <row r="187" spans="4:7" ht="12">
      <c r="D187" s="94"/>
      <c r="E187" s="96"/>
      <c r="F187" s="97"/>
      <c r="G187" s="38"/>
    </row>
    <row r="188" spans="4:7" ht="12">
      <c r="D188" s="94"/>
      <c r="E188" s="96"/>
      <c r="F188" s="97"/>
      <c r="G188" s="38"/>
    </row>
    <row r="189" spans="4:7" ht="12">
      <c r="D189" s="94"/>
      <c r="E189" s="96"/>
      <c r="F189" s="97"/>
      <c r="G189" s="38"/>
    </row>
    <row r="190" spans="4:7" ht="12">
      <c r="D190" s="94"/>
      <c r="E190" s="96"/>
      <c r="F190" s="97"/>
      <c r="G190" s="38"/>
    </row>
    <row r="191" spans="4:7" ht="12">
      <c r="D191" s="94"/>
      <c r="E191" s="96"/>
      <c r="F191" s="97"/>
      <c r="G191" s="38"/>
    </row>
    <row r="192" spans="4:7" ht="12">
      <c r="D192" s="94"/>
      <c r="E192" s="96"/>
      <c r="F192" s="97"/>
      <c r="G192" s="38"/>
    </row>
    <row r="193" spans="4:7" ht="12">
      <c r="D193" s="94"/>
      <c r="E193" s="96"/>
      <c r="F193" s="97"/>
      <c r="G193" s="38"/>
    </row>
    <row r="194" spans="4:7" ht="12">
      <c r="D194" s="94"/>
      <c r="E194" s="96"/>
      <c r="F194" s="97"/>
      <c r="G194" s="38"/>
    </row>
    <row r="195" spans="4:7" ht="12">
      <c r="D195" s="94"/>
      <c r="E195" s="96"/>
      <c r="F195" s="97"/>
      <c r="G195" s="38"/>
    </row>
    <row r="196" spans="4:7" ht="12">
      <c r="D196" s="94"/>
      <c r="E196" s="96"/>
      <c r="F196" s="97"/>
      <c r="G196" s="38"/>
    </row>
    <row r="197" spans="4:7" ht="12">
      <c r="D197" s="94"/>
      <c r="E197" s="96"/>
      <c r="F197" s="97"/>
      <c r="G197" s="38"/>
    </row>
    <row r="198" spans="4:7" ht="12">
      <c r="D198" s="94"/>
      <c r="E198" s="96"/>
      <c r="F198" s="97"/>
      <c r="G198" s="38"/>
    </row>
    <row r="199" spans="4:7" ht="12">
      <c r="D199" s="94"/>
      <c r="E199" s="96"/>
      <c r="F199" s="97"/>
      <c r="G199" s="38"/>
    </row>
    <row r="200" spans="4:7" ht="12">
      <c r="D200" s="94"/>
      <c r="E200" s="96"/>
      <c r="F200" s="97"/>
      <c r="G200" s="38"/>
    </row>
    <row r="201" spans="4:7" ht="12">
      <c r="D201" s="94"/>
      <c r="E201" s="96"/>
      <c r="F201" s="97"/>
      <c r="G201" s="38"/>
    </row>
    <row r="202" spans="4:7" ht="12">
      <c r="D202" s="94"/>
      <c r="E202" s="96"/>
      <c r="F202" s="97"/>
      <c r="G202" s="38"/>
    </row>
    <row r="203" spans="4:7" ht="12">
      <c r="D203" s="94"/>
      <c r="E203" s="96"/>
      <c r="F203" s="97"/>
      <c r="G203" s="38"/>
    </row>
    <row r="204" spans="4:7" ht="12">
      <c r="D204" s="94"/>
      <c r="E204" s="96"/>
      <c r="F204" s="97"/>
      <c r="G204" s="38"/>
    </row>
    <row r="205" spans="4:7" ht="12">
      <c r="D205" s="94"/>
      <c r="E205" s="96"/>
      <c r="F205" s="97"/>
      <c r="G205" s="38"/>
    </row>
  </sheetData>
  <sheetProtection password="C6D1" sheet="1" objects="1" scenarios="1" formatCells="0" formatColumns="0" formatRows="0"/>
  <mergeCells count="3">
    <mergeCell ref="A1:F1"/>
    <mergeCell ref="A2:F2"/>
    <mergeCell ref="A46:E46"/>
  </mergeCells>
  <dataValidations count="2">
    <dataValidation allowBlank="1" showInputMessage="1" showErrorMessage="1" imeMode="on" sqref="B4 B25:B26"/>
    <dataValidation allowBlank="1" showInputMessage="1" showErrorMessage="1" imeMode="off" sqref="A39:A42 A34:A37 A44:A45 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47"/>
  <sheetViews>
    <sheetView showGridLines="0" showZeros="0" view="pageBreakPreview" zoomScaleSheetLayoutView="100" workbookViewId="0" topLeftCell="A1">
      <selection activeCell="B9" sqref="B9"/>
    </sheetView>
  </sheetViews>
  <sheetFormatPr defaultColWidth="9.00390625" defaultRowHeight="14.25"/>
  <cols>
    <col min="1" max="1" width="7.00390625" style="94" customWidth="1"/>
    <col min="2" max="2" width="25.2539062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83</v>
      </c>
      <c r="B2" s="109"/>
      <c r="C2" s="109"/>
      <c r="D2" s="109"/>
      <c r="E2" s="109"/>
      <c r="F2" s="109"/>
    </row>
    <row r="3" spans="1:6" s="49" customFormat="1" ht="15">
      <c r="A3" s="4" t="s">
        <v>412</v>
      </c>
      <c r="B3" s="73"/>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8" t="s">
        <v>375</v>
      </c>
      <c r="B5" s="86" t="s">
        <v>376</v>
      </c>
      <c r="C5" s="78"/>
      <c r="D5" s="39"/>
      <c r="E5" s="40"/>
      <c r="F5" s="41">
        <f aca="true" t="shared" si="0" ref="F5:F36">IF(E5&gt;0,ROUND(D5*E5,0),"")</f>
      </c>
    </row>
    <row r="6" spans="1:6" s="42" customFormat="1" ht="27" customHeight="1">
      <c r="A6" s="78" t="s">
        <v>273</v>
      </c>
      <c r="B6" s="86" t="s">
        <v>340</v>
      </c>
      <c r="C6" s="78" t="s">
        <v>292</v>
      </c>
      <c r="D6" s="18">
        <v>41264.6</v>
      </c>
      <c r="E6" s="40"/>
      <c r="F6" s="41">
        <f t="shared" si="0"/>
      </c>
    </row>
    <row r="7" spans="1:6" s="42" customFormat="1" ht="27" customHeight="1">
      <c r="A7" s="78" t="s">
        <v>275</v>
      </c>
      <c r="B7" s="86" t="s">
        <v>341</v>
      </c>
      <c r="C7" s="78" t="s">
        <v>292</v>
      </c>
      <c r="D7" s="18">
        <v>161860.7</v>
      </c>
      <c r="E7" s="40"/>
      <c r="F7" s="41">
        <f t="shared" si="0"/>
      </c>
    </row>
    <row r="8" spans="1:6" s="42" customFormat="1" ht="27" customHeight="1">
      <c r="A8" s="78" t="s">
        <v>377</v>
      </c>
      <c r="B8" s="86" t="s">
        <v>378</v>
      </c>
      <c r="C8" s="78"/>
      <c r="D8" s="18"/>
      <c r="E8" s="40"/>
      <c r="F8" s="41">
        <f t="shared" si="0"/>
      </c>
    </row>
    <row r="9" spans="1:6" s="42" customFormat="1" ht="27" customHeight="1">
      <c r="A9" s="78" t="s">
        <v>273</v>
      </c>
      <c r="B9" s="86" t="s">
        <v>340</v>
      </c>
      <c r="C9" s="78" t="s">
        <v>292</v>
      </c>
      <c r="D9" s="18">
        <v>18589.8</v>
      </c>
      <c r="E9" s="40"/>
      <c r="F9" s="41">
        <f t="shared" si="0"/>
      </c>
    </row>
    <row r="10" spans="1:6" s="42" customFormat="1" ht="27" customHeight="1">
      <c r="A10" s="78" t="s">
        <v>275</v>
      </c>
      <c r="B10" s="86" t="s">
        <v>341</v>
      </c>
      <c r="C10" s="78" t="s">
        <v>292</v>
      </c>
      <c r="D10" s="18">
        <v>315983.7</v>
      </c>
      <c r="E10" s="40"/>
      <c r="F10" s="41">
        <f t="shared" si="0"/>
      </c>
    </row>
    <row r="11" spans="1:6" s="42" customFormat="1" ht="27" customHeight="1">
      <c r="A11" s="78" t="s">
        <v>379</v>
      </c>
      <c r="B11" s="86" t="s">
        <v>380</v>
      </c>
      <c r="C11" s="78"/>
      <c r="D11" s="18"/>
      <c r="E11" s="40"/>
      <c r="F11" s="41">
        <f t="shared" si="0"/>
      </c>
    </row>
    <row r="12" spans="1:6" s="42" customFormat="1" ht="27" customHeight="1">
      <c r="A12" s="78" t="s">
        <v>273</v>
      </c>
      <c r="B12" s="86" t="s">
        <v>340</v>
      </c>
      <c r="C12" s="78" t="s">
        <v>292</v>
      </c>
      <c r="D12" s="18">
        <v>177514.4</v>
      </c>
      <c r="E12" s="40"/>
      <c r="F12" s="41">
        <f t="shared" si="0"/>
      </c>
    </row>
    <row r="13" spans="1:6" s="42" customFormat="1" ht="27" customHeight="1">
      <c r="A13" s="78" t="s">
        <v>275</v>
      </c>
      <c r="B13" s="86" t="s">
        <v>341</v>
      </c>
      <c r="C13" s="78" t="s">
        <v>292</v>
      </c>
      <c r="D13" s="44">
        <v>660295.1</v>
      </c>
      <c r="E13" s="40"/>
      <c r="F13" s="41">
        <f t="shared" si="0"/>
      </c>
    </row>
    <row r="14" spans="1:6" s="42" customFormat="1" ht="27" customHeight="1">
      <c r="A14" s="78" t="s">
        <v>328</v>
      </c>
      <c r="B14" s="87" t="s">
        <v>99</v>
      </c>
      <c r="C14" s="78" t="s">
        <v>292</v>
      </c>
      <c r="D14" s="44">
        <v>87958</v>
      </c>
      <c r="E14" s="40"/>
      <c r="F14" s="41">
        <f t="shared" si="0"/>
      </c>
    </row>
    <row r="15" spans="1:6" s="42" customFormat="1" ht="27" customHeight="1">
      <c r="A15" s="78" t="s">
        <v>381</v>
      </c>
      <c r="B15" s="86" t="s">
        <v>382</v>
      </c>
      <c r="C15" s="78"/>
      <c r="D15" s="44"/>
      <c r="E15" s="40"/>
      <c r="F15" s="41">
        <f t="shared" si="0"/>
      </c>
    </row>
    <row r="16" spans="1:6" s="42" customFormat="1" ht="27" customHeight="1">
      <c r="A16" s="78" t="s">
        <v>309</v>
      </c>
      <c r="B16" s="86" t="s">
        <v>100</v>
      </c>
      <c r="C16" s="78" t="s">
        <v>292</v>
      </c>
      <c r="D16" s="44">
        <v>19369.8</v>
      </c>
      <c r="E16" s="40"/>
      <c r="F16" s="41">
        <f t="shared" si="0"/>
      </c>
    </row>
    <row r="17" spans="1:6" s="42" customFormat="1" ht="27" customHeight="1">
      <c r="A17" s="78" t="s">
        <v>275</v>
      </c>
      <c r="B17" s="86" t="s">
        <v>101</v>
      </c>
      <c r="C17" s="78" t="s">
        <v>292</v>
      </c>
      <c r="D17" s="44">
        <v>182832.4</v>
      </c>
      <c r="E17" s="40"/>
      <c r="F17" s="41">
        <f t="shared" si="0"/>
      </c>
    </row>
    <row r="18" spans="1:6" s="42" customFormat="1" ht="27" customHeight="1">
      <c r="A18" s="78" t="s">
        <v>383</v>
      </c>
      <c r="B18" s="86" t="s">
        <v>384</v>
      </c>
      <c r="C18" s="78" t="s">
        <v>327</v>
      </c>
      <c r="D18" s="44">
        <v>15058</v>
      </c>
      <c r="E18" s="40"/>
      <c r="F18" s="41">
        <f t="shared" si="0"/>
      </c>
    </row>
    <row r="19" spans="1:6" s="42" customFormat="1" ht="27" customHeight="1">
      <c r="A19" s="78" t="s">
        <v>385</v>
      </c>
      <c r="B19" s="86" t="s">
        <v>386</v>
      </c>
      <c r="C19" s="78" t="s">
        <v>327</v>
      </c>
      <c r="D19" s="44">
        <v>4125</v>
      </c>
      <c r="E19" s="40"/>
      <c r="F19" s="41">
        <f t="shared" si="0"/>
      </c>
    </row>
    <row r="20" spans="1:6" s="42" customFormat="1" ht="27" customHeight="1">
      <c r="A20" s="78" t="s">
        <v>387</v>
      </c>
      <c r="B20" s="86" t="s">
        <v>102</v>
      </c>
      <c r="C20" s="78"/>
      <c r="D20" s="44"/>
      <c r="E20" s="40"/>
      <c r="F20" s="41">
        <f t="shared" si="0"/>
      </c>
    </row>
    <row r="21" spans="1:6" s="42" customFormat="1" ht="27" customHeight="1">
      <c r="A21" s="78" t="s">
        <v>273</v>
      </c>
      <c r="B21" s="86" t="s">
        <v>103</v>
      </c>
      <c r="C21" s="78" t="s">
        <v>351</v>
      </c>
      <c r="D21" s="18">
        <v>52</v>
      </c>
      <c r="E21" s="40"/>
      <c r="F21" s="41">
        <f t="shared" si="0"/>
      </c>
    </row>
    <row r="22" spans="1:6" s="42" customFormat="1" ht="27" customHeight="1">
      <c r="A22" s="78" t="s">
        <v>275</v>
      </c>
      <c r="B22" s="86" t="s">
        <v>104</v>
      </c>
      <c r="C22" s="78" t="s">
        <v>351</v>
      </c>
      <c r="D22" s="18">
        <v>162</v>
      </c>
      <c r="E22" s="40"/>
      <c r="F22" s="41">
        <f t="shared" si="0"/>
      </c>
    </row>
    <row r="23" spans="1:6" s="42" customFormat="1" ht="27" customHeight="1">
      <c r="A23" s="78" t="s">
        <v>328</v>
      </c>
      <c r="B23" s="86" t="s">
        <v>105</v>
      </c>
      <c r="C23" s="78" t="s">
        <v>351</v>
      </c>
      <c r="D23" s="18">
        <v>524</v>
      </c>
      <c r="E23" s="40"/>
      <c r="F23" s="41">
        <f t="shared" si="0"/>
      </c>
    </row>
    <row r="24" spans="1:6" s="42" customFormat="1" ht="27" customHeight="1">
      <c r="A24" s="78" t="s">
        <v>388</v>
      </c>
      <c r="B24" s="86" t="s">
        <v>389</v>
      </c>
      <c r="C24" s="78"/>
      <c r="D24" s="18"/>
      <c r="E24" s="40"/>
      <c r="F24" s="41">
        <f t="shared" si="0"/>
      </c>
    </row>
    <row r="25" spans="1:6" s="42" customFormat="1" ht="27" customHeight="1">
      <c r="A25" s="78" t="s">
        <v>273</v>
      </c>
      <c r="B25" s="87" t="s">
        <v>345</v>
      </c>
      <c r="C25" s="78" t="s">
        <v>327</v>
      </c>
      <c r="D25" s="18">
        <v>2580.4</v>
      </c>
      <c r="E25" s="40"/>
      <c r="F25" s="41">
        <f t="shared" si="0"/>
      </c>
    </row>
    <row r="26" spans="1:6" s="42" customFormat="1" ht="27" customHeight="1">
      <c r="A26" s="78" t="s">
        <v>390</v>
      </c>
      <c r="B26" s="86" t="s">
        <v>391</v>
      </c>
      <c r="C26" s="78"/>
      <c r="D26" s="18"/>
      <c r="E26" s="40"/>
      <c r="F26" s="41">
        <f t="shared" si="0"/>
      </c>
    </row>
    <row r="27" spans="1:6" s="42" customFormat="1" ht="27" customHeight="1">
      <c r="A27" s="78" t="s">
        <v>309</v>
      </c>
      <c r="B27" s="87" t="s">
        <v>106</v>
      </c>
      <c r="C27" s="78" t="s">
        <v>317</v>
      </c>
      <c r="D27" s="44">
        <v>3475.7</v>
      </c>
      <c r="E27" s="40"/>
      <c r="F27" s="41">
        <f t="shared" si="0"/>
      </c>
    </row>
    <row r="28" spans="1:6" s="42" customFormat="1" ht="27" customHeight="1">
      <c r="A28" s="78" t="s">
        <v>392</v>
      </c>
      <c r="B28" s="86" t="s">
        <v>393</v>
      </c>
      <c r="C28" s="78"/>
      <c r="D28" s="44"/>
      <c r="E28" s="40"/>
      <c r="F28" s="41">
        <f t="shared" si="0"/>
      </c>
    </row>
    <row r="29" spans="1:6" s="42" customFormat="1" ht="27" customHeight="1">
      <c r="A29" s="78" t="s">
        <v>309</v>
      </c>
      <c r="B29" s="87" t="s">
        <v>107</v>
      </c>
      <c r="C29" s="78" t="s">
        <v>317</v>
      </c>
      <c r="D29" s="44">
        <v>208.5</v>
      </c>
      <c r="E29" s="40"/>
      <c r="F29" s="41">
        <f t="shared" si="0"/>
      </c>
    </row>
    <row r="30" spans="1:6" s="42" customFormat="1" ht="27" customHeight="1">
      <c r="A30" s="78" t="s">
        <v>394</v>
      </c>
      <c r="B30" s="86" t="s">
        <v>395</v>
      </c>
      <c r="C30" s="78"/>
      <c r="D30" s="44"/>
      <c r="E30" s="40"/>
      <c r="F30" s="41">
        <f t="shared" si="0"/>
      </c>
    </row>
    <row r="31" spans="1:6" s="42" customFormat="1" ht="27" customHeight="1">
      <c r="A31" s="78" t="s">
        <v>309</v>
      </c>
      <c r="B31" s="87" t="s">
        <v>108</v>
      </c>
      <c r="C31" s="78" t="s">
        <v>317</v>
      </c>
      <c r="D31" s="44">
        <v>26.5</v>
      </c>
      <c r="E31" s="40"/>
      <c r="F31" s="41">
        <f t="shared" si="0"/>
      </c>
    </row>
    <row r="32" spans="1:6" s="42" customFormat="1" ht="27" customHeight="1">
      <c r="A32" s="78" t="s">
        <v>306</v>
      </c>
      <c r="B32" s="87" t="s">
        <v>109</v>
      </c>
      <c r="C32" s="78" t="s">
        <v>317</v>
      </c>
      <c r="D32" s="44">
        <v>121.3</v>
      </c>
      <c r="E32" s="40"/>
      <c r="F32" s="41">
        <f t="shared" si="0"/>
      </c>
    </row>
    <row r="33" spans="1:6" s="42" customFormat="1" ht="27" customHeight="1">
      <c r="A33" s="78" t="s">
        <v>110</v>
      </c>
      <c r="B33" s="87" t="s">
        <v>111</v>
      </c>
      <c r="C33" s="78" t="s">
        <v>317</v>
      </c>
      <c r="D33" s="44">
        <v>273.2</v>
      </c>
      <c r="E33" s="40"/>
      <c r="F33" s="41">
        <f t="shared" si="0"/>
      </c>
    </row>
    <row r="34" spans="1:6" s="42" customFormat="1" ht="27" customHeight="1">
      <c r="A34" s="78" t="s">
        <v>396</v>
      </c>
      <c r="B34" s="86" t="s">
        <v>397</v>
      </c>
      <c r="C34" s="78"/>
      <c r="D34" s="44"/>
      <c r="E34" s="40"/>
      <c r="F34" s="41">
        <f t="shared" si="0"/>
      </c>
    </row>
    <row r="35" spans="1:6" s="42" customFormat="1" ht="27" customHeight="1">
      <c r="A35" s="78" t="s">
        <v>309</v>
      </c>
      <c r="B35" s="87" t="s">
        <v>112</v>
      </c>
      <c r="C35" s="78" t="s">
        <v>317</v>
      </c>
      <c r="D35" s="18">
        <v>219.2</v>
      </c>
      <c r="E35" s="40"/>
      <c r="F35" s="41">
        <f t="shared" si="0"/>
      </c>
    </row>
    <row r="36" spans="1:6" s="42" customFormat="1" ht="27" customHeight="1">
      <c r="A36" s="78" t="s">
        <v>306</v>
      </c>
      <c r="B36" s="87" t="s">
        <v>106</v>
      </c>
      <c r="C36" s="78" t="s">
        <v>317</v>
      </c>
      <c r="D36" s="18">
        <v>943.4</v>
      </c>
      <c r="E36" s="40"/>
      <c r="F36" s="41">
        <f t="shared" si="0"/>
      </c>
    </row>
    <row r="37" spans="1:6" s="42" customFormat="1" ht="27" customHeight="1">
      <c r="A37" s="78" t="s">
        <v>110</v>
      </c>
      <c r="B37" s="87" t="s">
        <v>108</v>
      </c>
      <c r="C37" s="78" t="s">
        <v>317</v>
      </c>
      <c r="D37" s="18">
        <v>45.06</v>
      </c>
      <c r="E37" s="40"/>
      <c r="F37" s="41">
        <f aca="true" t="shared" si="1" ref="F37:F68">IF(E37&gt;0,ROUND(D37*E37,0),"")</f>
      </c>
    </row>
    <row r="38" spans="1:6" s="42" customFormat="1" ht="27" customHeight="1">
      <c r="A38" s="78" t="s">
        <v>93</v>
      </c>
      <c r="B38" s="87" t="s">
        <v>109</v>
      </c>
      <c r="C38" s="78" t="s">
        <v>317</v>
      </c>
      <c r="D38" s="18">
        <v>69.78</v>
      </c>
      <c r="E38" s="40"/>
      <c r="F38" s="41">
        <f t="shared" si="1"/>
      </c>
    </row>
    <row r="39" spans="1:6" s="42" customFormat="1" ht="27" customHeight="1">
      <c r="A39" s="78" t="s">
        <v>95</v>
      </c>
      <c r="B39" s="87" t="s">
        <v>113</v>
      </c>
      <c r="C39" s="78" t="s">
        <v>317</v>
      </c>
      <c r="D39" s="18">
        <v>10.22</v>
      </c>
      <c r="E39" s="40"/>
      <c r="F39" s="41">
        <f t="shared" si="1"/>
      </c>
    </row>
    <row r="40" spans="1:6" s="42" customFormat="1" ht="27" customHeight="1">
      <c r="A40" s="78" t="s">
        <v>398</v>
      </c>
      <c r="B40" s="86" t="s">
        <v>399</v>
      </c>
      <c r="C40" s="78"/>
      <c r="D40" s="18"/>
      <c r="E40" s="40"/>
      <c r="F40" s="41">
        <f t="shared" si="1"/>
      </c>
    </row>
    <row r="41" spans="1:6" s="42" customFormat="1" ht="27" customHeight="1">
      <c r="A41" s="78" t="s">
        <v>309</v>
      </c>
      <c r="B41" s="86" t="s">
        <v>0</v>
      </c>
      <c r="C41" s="78" t="s">
        <v>292</v>
      </c>
      <c r="D41" s="44">
        <v>10062.4</v>
      </c>
      <c r="E41" s="40"/>
      <c r="F41" s="41">
        <f t="shared" si="1"/>
      </c>
    </row>
    <row r="42" spans="1:6" s="42" customFormat="1" ht="27" customHeight="1">
      <c r="A42" s="78" t="s">
        <v>400</v>
      </c>
      <c r="B42" s="86" t="s">
        <v>401</v>
      </c>
      <c r="C42" s="78"/>
      <c r="D42" s="44"/>
      <c r="E42" s="40"/>
      <c r="F42" s="41">
        <f t="shared" si="1"/>
      </c>
    </row>
    <row r="43" spans="1:6" s="42" customFormat="1" ht="27" customHeight="1">
      <c r="A43" s="78" t="s">
        <v>114</v>
      </c>
      <c r="B43" s="86" t="s">
        <v>0</v>
      </c>
      <c r="C43" s="78" t="s">
        <v>292</v>
      </c>
      <c r="D43" s="44">
        <v>119003.6</v>
      </c>
      <c r="E43" s="40"/>
      <c r="F43" s="41">
        <f t="shared" si="1"/>
      </c>
    </row>
    <row r="44" spans="1:6" s="42" customFormat="1" ht="27" customHeight="1">
      <c r="A44" s="78" t="s">
        <v>402</v>
      </c>
      <c r="B44" s="86" t="s">
        <v>403</v>
      </c>
      <c r="C44" s="78"/>
      <c r="D44" s="44"/>
      <c r="E44" s="40"/>
      <c r="F44" s="41">
        <f t="shared" si="1"/>
      </c>
    </row>
    <row r="45" spans="1:6" s="42" customFormat="1" ht="27" customHeight="1">
      <c r="A45" s="78" t="s">
        <v>114</v>
      </c>
      <c r="B45" s="87" t="s">
        <v>115</v>
      </c>
      <c r="C45" s="78" t="s">
        <v>116</v>
      </c>
      <c r="D45" s="44">
        <v>2835.2</v>
      </c>
      <c r="E45" s="40"/>
      <c r="F45" s="41">
        <f t="shared" si="1"/>
      </c>
    </row>
    <row r="46" spans="1:6" s="42" customFormat="1" ht="27" customHeight="1">
      <c r="A46" s="78" t="s">
        <v>306</v>
      </c>
      <c r="B46" s="87" t="s">
        <v>117</v>
      </c>
      <c r="C46" s="78" t="s">
        <v>317</v>
      </c>
      <c r="D46" s="44">
        <v>356.2</v>
      </c>
      <c r="E46" s="40"/>
      <c r="F46" s="41">
        <f t="shared" si="1"/>
      </c>
    </row>
    <row r="47" spans="1:6" s="42" customFormat="1" ht="27" customHeight="1">
      <c r="A47" s="78" t="s">
        <v>404</v>
      </c>
      <c r="B47" s="86" t="s">
        <v>118</v>
      </c>
      <c r="C47" s="78"/>
      <c r="D47" s="44"/>
      <c r="E47" s="40"/>
      <c r="F47" s="41">
        <f t="shared" si="1"/>
      </c>
    </row>
    <row r="48" spans="1:6" s="42" customFormat="1" ht="27" customHeight="1">
      <c r="A48" s="78" t="s">
        <v>273</v>
      </c>
      <c r="B48" s="87" t="s">
        <v>119</v>
      </c>
      <c r="C48" s="78" t="s">
        <v>324</v>
      </c>
      <c r="D48" s="44">
        <v>600</v>
      </c>
      <c r="E48" s="40"/>
      <c r="F48" s="41">
        <f t="shared" si="1"/>
      </c>
    </row>
    <row r="49" spans="1:6" s="42" customFormat="1" ht="27" customHeight="1">
      <c r="A49" s="78" t="s">
        <v>306</v>
      </c>
      <c r="B49" s="87" t="s">
        <v>120</v>
      </c>
      <c r="C49" s="78" t="s">
        <v>88</v>
      </c>
      <c r="D49" s="18">
        <v>7200</v>
      </c>
      <c r="E49" s="40"/>
      <c r="F49" s="41">
        <f t="shared" si="1"/>
      </c>
    </row>
    <row r="50" spans="1:6" s="42" customFormat="1" ht="27" customHeight="1">
      <c r="A50" s="78" t="s">
        <v>110</v>
      </c>
      <c r="B50" s="87" t="s">
        <v>121</v>
      </c>
      <c r="C50" s="78" t="s">
        <v>88</v>
      </c>
      <c r="D50" s="18">
        <v>955.5</v>
      </c>
      <c r="E50" s="40"/>
      <c r="F50" s="41">
        <f t="shared" si="1"/>
      </c>
    </row>
    <row r="51" spans="1:6" s="42" customFormat="1" ht="27" customHeight="1">
      <c r="A51" s="78" t="s">
        <v>405</v>
      </c>
      <c r="B51" s="86" t="s">
        <v>122</v>
      </c>
      <c r="C51" s="78"/>
      <c r="D51" s="18"/>
      <c r="E51" s="40"/>
      <c r="F51" s="41">
        <f t="shared" si="1"/>
      </c>
    </row>
    <row r="52" spans="1:6" s="42" customFormat="1" ht="27" customHeight="1">
      <c r="A52" s="78" t="s">
        <v>309</v>
      </c>
      <c r="B52" s="87" t="s">
        <v>123</v>
      </c>
      <c r="C52" s="78" t="s">
        <v>88</v>
      </c>
      <c r="D52" s="18">
        <v>9965.8</v>
      </c>
      <c r="E52" s="40"/>
      <c r="F52" s="41">
        <f t="shared" si="1"/>
      </c>
    </row>
    <row r="53" spans="1:6" s="42" customFormat="1" ht="27" customHeight="1">
      <c r="A53" s="78" t="s">
        <v>406</v>
      </c>
      <c r="B53" s="86" t="s">
        <v>86</v>
      </c>
      <c r="C53" s="78"/>
      <c r="D53" s="18"/>
      <c r="E53" s="40"/>
      <c r="F53" s="41">
        <f t="shared" si="1"/>
      </c>
    </row>
    <row r="54" spans="1:6" s="42" customFormat="1" ht="27" customHeight="1">
      <c r="A54" s="78" t="s">
        <v>309</v>
      </c>
      <c r="B54" s="86" t="s">
        <v>87</v>
      </c>
      <c r="C54" s="78" t="s">
        <v>88</v>
      </c>
      <c r="D54" s="44">
        <v>0</v>
      </c>
      <c r="E54" s="40"/>
      <c r="F54" s="41">
        <f t="shared" si="1"/>
      </c>
    </row>
    <row r="55" spans="1:6" s="42" customFormat="1" ht="27" customHeight="1">
      <c r="A55" s="78" t="s">
        <v>275</v>
      </c>
      <c r="B55" s="86" t="s">
        <v>89</v>
      </c>
      <c r="C55" s="78" t="s">
        <v>324</v>
      </c>
      <c r="D55" s="44">
        <v>492.8</v>
      </c>
      <c r="E55" s="40"/>
      <c r="F55" s="41">
        <f t="shared" si="1"/>
      </c>
    </row>
    <row r="56" spans="1:6" s="42" customFormat="1" ht="27" customHeight="1">
      <c r="A56" s="78" t="s">
        <v>407</v>
      </c>
      <c r="B56" s="86" t="s">
        <v>124</v>
      </c>
      <c r="C56" s="78"/>
      <c r="D56" s="44"/>
      <c r="E56" s="40"/>
      <c r="F56" s="41">
        <f t="shared" si="1"/>
      </c>
    </row>
    <row r="57" spans="1:6" s="42" customFormat="1" ht="27" customHeight="1">
      <c r="A57" s="78" t="s">
        <v>273</v>
      </c>
      <c r="B57" s="87" t="s">
        <v>125</v>
      </c>
      <c r="C57" s="90" t="s">
        <v>126</v>
      </c>
      <c r="D57" s="44">
        <v>112</v>
      </c>
      <c r="E57" s="40"/>
      <c r="F57" s="41">
        <f t="shared" si="1"/>
      </c>
    </row>
    <row r="58" spans="1:6" s="42" customFormat="1" ht="27" customHeight="1">
      <c r="A58" s="78" t="s">
        <v>275</v>
      </c>
      <c r="B58" s="87" t="s">
        <v>127</v>
      </c>
      <c r="C58" s="90" t="s">
        <v>126</v>
      </c>
      <c r="D58" s="44">
        <v>96</v>
      </c>
      <c r="E58" s="40"/>
      <c r="F58" s="41">
        <f t="shared" si="1"/>
      </c>
    </row>
    <row r="59" spans="1:6" s="42" customFormat="1" ht="27" customHeight="1">
      <c r="A59" s="78" t="s">
        <v>408</v>
      </c>
      <c r="B59" s="86" t="s">
        <v>409</v>
      </c>
      <c r="C59" s="78"/>
      <c r="D59" s="44"/>
      <c r="E59" s="40"/>
      <c r="F59" s="41">
        <f t="shared" si="1"/>
      </c>
    </row>
    <row r="60" spans="1:6" s="42" customFormat="1" ht="27" customHeight="1">
      <c r="A60" s="78" t="s">
        <v>273</v>
      </c>
      <c r="B60" s="87" t="s">
        <v>128</v>
      </c>
      <c r="C60" s="78" t="s">
        <v>351</v>
      </c>
      <c r="D60" s="44">
        <v>73.1</v>
      </c>
      <c r="E60" s="40"/>
      <c r="F60" s="41">
        <f t="shared" si="1"/>
      </c>
    </row>
    <row r="61" spans="1:6" s="42" customFormat="1" ht="27" customHeight="1">
      <c r="A61" s="78" t="s">
        <v>306</v>
      </c>
      <c r="B61" s="87" t="s">
        <v>129</v>
      </c>
      <c r="C61" s="78" t="s">
        <v>130</v>
      </c>
      <c r="D61" s="44">
        <v>36.6</v>
      </c>
      <c r="E61" s="40"/>
      <c r="F61" s="41">
        <f t="shared" si="1"/>
      </c>
    </row>
    <row r="62" spans="1:6" s="42" customFormat="1" ht="27" customHeight="1">
      <c r="A62" s="78" t="s">
        <v>131</v>
      </c>
      <c r="B62" s="86" t="s">
        <v>132</v>
      </c>
      <c r="C62" s="78"/>
      <c r="D62" s="18"/>
      <c r="E62" s="40"/>
      <c r="F62" s="41">
        <f t="shared" si="1"/>
      </c>
    </row>
    <row r="63" spans="1:6" s="42" customFormat="1" ht="27" customHeight="1">
      <c r="A63" s="78" t="s">
        <v>309</v>
      </c>
      <c r="B63" s="86" t="s">
        <v>223</v>
      </c>
      <c r="C63" s="78" t="s">
        <v>130</v>
      </c>
      <c r="D63" s="18">
        <v>114.5</v>
      </c>
      <c r="E63" s="40"/>
      <c r="F63" s="41">
        <f t="shared" si="1"/>
      </c>
    </row>
    <row r="64" spans="1:6" s="42" customFormat="1" ht="27" customHeight="1">
      <c r="A64" s="78" t="s">
        <v>306</v>
      </c>
      <c r="B64" s="86" t="s">
        <v>224</v>
      </c>
      <c r="C64" s="78" t="s">
        <v>130</v>
      </c>
      <c r="D64" s="18">
        <v>186.549</v>
      </c>
      <c r="E64" s="40"/>
      <c r="F64" s="41">
        <f t="shared" si="1"/>
      </c>
    </row>
    <row r="65" spans="1:6" s="42" customFormat="1" ht="27" customHeight="1">
      <c r="A65" s="78" t="s">
        <v>133</v>
      </c>
      <c r="B65" s="86" t="s">
        <v>134</v>
      </c>
      <c r="C65" s="78"/>
      <c r="D65" s="18"/>
      <c r="E65" s="40"/>
      <c r="F65" s="41">
        <f t="shared" si="1"/>
      </c>
    </row>
    <row r="66" spans="1:6" s="42" customFormat="1" ht="27" customHeight="1">
      <c r="A66" s="78" t="s">
        <v>309</v>
      </c>
      <c r="B66" s="87" t="s">
        <v>225</v>
      </c>
      <c r="C66" s="78" t="s">
        <v>130</v>
      </c>
      <c r="D66" s="18">
        <v>109.54</v>
      </c>
      <c r="E66" s="40"/>
      <c r="F66" s="41">
        <f t="shared" si="1"/>
      </c>
    </row>
    <row r="67" spans="1:6" s="42" customFormat="1" ht="27" customHeight="1">
      <c r="A67" s="78" t="s">
        <v>410</v>
      </c>
      <c r="B67" s="86" t="s">
        <v>135</v>
      </c>
      <c r="C67" s="78"/>
      <c r="D67" s="18"/>
      <c r="E67" s="40"/>
      <c r="F67" s="41">
        <f t="shared" si="1"/>
      </c>
    </row>
    <row r="68" spans="1:6" s="42" customFormat="1" ht="27" customHeight="1">
      <c r="A68" s="78" t="s">
        <v>309</v>
      </c>
      <c r="B68" s="87" t="s">
        <v>136</v>
      </c>
      <c r="C68" s="78" t="s">
        <v>130</v>
      </c>
      <c r="D68" s="18">
        <v>224.97</v>
      </c>
      <c r="E68" s="40"/>
      <c r="F68" s="41">
        <f t="shared" si="1"/>
      </c>
    </row>
    <row r="69" spans="1:6" s="42" customFormat="1" ht="27" customHeight="1">
      <c r="A69" s="78" t="s">
        <v>306</v>
      </c>
      <c r="B69" s="87" t="s">
        <v>137</v>
      </c>
      <c r="C69" s="78" t="s">
        <v>130</v>
      </c>
      <c r="D69" s="18">
        <v>14.46</v>
      </c>
      <c r="E69" s="40"/>
      <c r="F69" s="41">
        <f aca="true" t="shared" si="2" ref="F69:F87">IF(E69&gt;0,ROUND(D69*E69,0),"")</f>
      </c>
    </row>
    <row r="70" spans="1:6" s="42" customFormat="1" ht="27" customHeight="1">
      <c r="A70" s="78" t="s">
        <v>110</v>
      </c>
      <c r="B70" s="87" t="s">
        <v>138</v>
      </c>
      <c r="C70" s="78" t="s">
        <v>130</v>
      </c>
      <c r="D70" s="18">
        <v>44.25</v>
      </c>
      <c r="E70" s="40"/>
      <c r="F70" s="41">
        <f t="shared" si="2"/>
      </c>
    </row>
    <row r="71" spans="1:6" s="42" customFormat="1" ht="27" customHeight="1">
      <c r="A71" s="78" t="s">
        <v>93</v>
      </c>
      <c r="B71" s="87" t="s">
        <v>139</v>
      </c>
      <c r="C71" s="78" t="s">
        <v>130</v>
      </c>
      <c r="D71" s="18">
        <v>17.21</v>
      </c>
      <c r="E71" s="40"/>
      <c r="F71" s="41">
        <f t="shared" si="2"/>
      </c>
    </row>
    <row r="72" spans="1:6" s="42" customFormat="1" ht="27" customHeight="1">
      <c r="A72" s="78" t="s">
        <v>95</v>
      </c>
      <c r="B72" s="87" t="s">
        <v>140</v>
      </c>
      <c r="C72" s="78" t="s">
        <v>130</v>
      </c>
      <c r="D72" s="18">
        <v>23.84</v>
      </c>
      <c r="E72" s="40"/>
      <c r="F72" s="41">
        <f t="shared" si="2"/>
      </c>
    </row>
    <row r="73" spans="1:6" s="42" customFormat="1" ht="27" customHeight="1">
      <c r="A73" s="78" t="s">
        <v>411</v>
      </c>
      <c r="B73" s="86" t="s">
        <v>141</v>
      </c>
      <c r="C73" s="78"/>
      <c r="D73" s="18"/>
      <c r="E73" s="40"/>
      <c r="F73" s="41">
        <f t="shared" si="2"/>
      </c>
    </row>
    <row r="74" spans="1:6" s="42" customFormat="1" ht="27" customHeight="1">
      <c r="A74" s="78" t="s">
        <v>309</v>
      </c>
      <c r="B74" s="87" t="s">
        <v>142</v>
      </c>
      <c r="C74" s="78" t="s">
        <v>130</v>
      </c>
      <c r="D74" s="18">
        <v>12.186</v>
      </c>
      <c r="E74" s="40"/>
      <c r="F74" s="41">
        <f t="shared" si="2"/>
      </c>
    </row>
    <row r="75" spans="1:6" s="42" customFormat="1" ht="27" customHeight="1">
      <c r="A75" s="78" t="s">
        <v>143</v>
      </c>
      <c r="B75" s="86" t="s">
        <v>144</v>
      </c>
      <c r="C75" s="78"/>
      <c r="D75" s="18"/>
      <c r="E75" s="40"/>
      <c r="F75" s="41">
        <f t="shared" si="2"/>
      </c>
    </row>
    <row r="76" spans="1:6" s="42" customFormat="1" ht="27" customHeight="1">
      <c r="A76" s="78" t="s">
        <v>309</v>
      </c>
      <c r="B76" s="86" t="s">
        <v>100</v>
      </c>
      <c r="C76" s="78" t="s">
        <v>292</v>
      </c>
      <c r="D76" s="18">
        <v>0</v>
      </c>
      <c r="E76" s="40"/>
      <c r="F76" s="41">
        <f t="shared" si="2"/>
      </c>
    </row>
    <row r="77" spans="1:6" s="42" customFormat="1" ht="27" customHeight="1">
      <c r="A77" s="78" t="s">
        <v>275</v>
      </c>
      <c r="B77" s="86" t="s">
        <v>341</v>
      </c>
      <c r="C77" s="78" t="s">
        <v>292</v>
      </c>
      <c r="D77" s="18">
        <v>0</v>
      </c>
      <c r="E77" s="40"/>
      <c r="F77" s="41">
        <f t="shared" si="2"/>
      </c>
    </row>
    <row r="78" spans="1:6" s="42" customFormat="1" ht="27" customHeight="1">
      <c r="A78" s="78" t="s">
        <v>328</v>
      </c>
      <c r="B78" s="88" t="s">
        <v>92</v>
      </c>
      <c r="C78" s="78" t="s">
        <v>327</v>
      </c>
      <c r="D78" s="18">
        <v>0</v>
      </c>
      <c r="E78" s="40"/>
      <c r="F78" s="41">
        <f t="shared" si="2"/>
      </c>
    </row>
    <row r="79" spans="1:6" s="42" customFormat="1" ht="27" customHeight="1">
      <c r="A79" s="78" t="s">
        <v>93</v>
      </c>
      <c r="B79" s="87" t="s">
        <v>94</v>
      </c>
      <c r="C79" s="78" t="s">
        <v>317</v>
      </c>
      <c r="D79" s="18">
        <v>1.1</v>
      </c>
      <c r="E79" s="40"/>
      <c r="F79" s="41">
        <f t="shared" si="2"/>
      </c>
    </row>
    <row r="80" spans="1:6" s="42" customFormat="1" ht="27" customHeight="1">
      <c r="A80" s="78" t="s">
        <v>95</v>
      </c>
      <c r="B80" s="89" t="s">
        <v>96</v>
      </c>
      <c r="C80" s="90" t="s">
        <v>97</v>
      </c>
      <c r="D80" s="18">
        <v>0</v>
      </c>
      <c r="E80" s="40"/>
      <c r="F80" s="41">
        <f t="shared" si="2"/>
      </c>
    </row>
    <row r="81" spans="1:6" s="42" customFormat="1" ht="27" customHeight="1">
      <c r="A81" s="44"/>
      <c r="B81" s="46"/>
      <c r="C81" s="18"/>
      <c r="D81" s="18"/>
      <c r="E81" s="40"/>
      <c r="F81" s="41">
        <f t="shared" si="2"/>
      </c>
    </row>
    <row r="82" spans="1:6" s="42" customFormat="1" ht="27" customHeight="1">
      <c r="A82" s="44"/>
      <c r="B82" s="46"/>
      <c r="C82" s="18"/>
      <c r="D82" s="18"/>
      <c r="E82" s="40"/>
      <c r="F82" s="41">
        <f t="shared" si="2"/>
      </c>
    </row>
    <row r="83" spans="1:6" s="42" customFormat="1" ht="27" customHeight="1">
      <c r="A83" s="44"/>
      <c r="B83" s="46"/>
      <c r="C83" s="18"/>
      <c r="D83" s="18"/>
      <c r="E83" s="40"/>
      <c r="F83" s="41">
        <f t="shared" si="2"/>
      </c>
    </row>
    <row r="84" spans="1:6" s="42" customFormat="1" ht="27" customHeight="1">
      <c r="A84" s="18"/>
      <c r="B84" s="46"/>
      <c r="C84" s="18"/>
      <c r="D84" s="18"/>
      <c r="E84" s="40"/>
      <c r="F84" s="41">
        <f t="shared" si="2"/>
      </c>
    </row>
    <row r="85" spans="1:6" s="42" customFormat="1" ht="27" customHeight="1">
      <c r="A85" s="44"/>
      <c r="B85" s="46"/>
      <c r="C85" s="18"/>
      <c r="D85" s="18"/>
      <c r="E85" s="40"/>
      <c r="F85" s="41">
        <f t="shared" si="2"/>
      </c>
    </row>
    <row r="86" spans="1:6" s="42" customFormat="1" ht="27" customHeight="1">
      <c r="A86" s="44"/>
      <c r="B86" s="46"/>
      <c r="C86" s="18"/>
      <c r="D86" s="18"/>
      <c r="E86" s="40"/>
      <c r="F86" s="41">
        <f t="shared" si="2"/>
      </c>
    </row>
    <row r="87" spans="1:6" s="42" customFormat="1" ht="27" customHeight="1">
      <c r="A87" s="44"/>
      <c r="B87" s="46"/>
      <c r="C87" s="18"/>
      <c r="D87" s="18"/>
      <c r="E87" s="40"/>
      <c r="F87" s="41">
        <f t="shared" si="2"/>
      </c>
    </row>
    <row r="88" spans="1:7" ht="27" customHeight="1">
      <c r="A88" s="112" t="s">
        <v>98</v>
      </c>
      <c r="B88" s="113"/>
      <c r="C88" s="113"/>
      <c r="D88" s="113"/>
      <c r="E88" s="113"/>
      <c r="F88" s="33">
        <f>SUM(F5:F87)</f>
        <v>0</v>
      </c>
      <c r="G88" s="38"/>
    </row>
    <row r="89" spans="4:7" ht="12">
      <c r="D89" s="94"/>
      <c r="E89" s="96"/>
      <c r="F89" s="97"/>
      <c r="G89" s="38"/>
    </row>
    <row r="90" spans="4:7" ht="12">
      <c r="D90" s="94"/>
      <c r="E90" s="96"/>
      <c r="F90" s="97"/>
      <c r="G90" s="38"/>
    </row>
    <row r="91" spans="4:7" ht="12">
      <c r="D91" s="94"/>
      <c r="E91" s="96"/>
      <c r="F91" s="97"/>
      <c r="G91" s="38"/>
    </row>
    <row r="92" spans="1:7" ht="12">
      <c r="A92" s="98"/>
      <c r="B92" s="103"/>
      <c r="C92" s="98"/>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row r="183" spans="4:7" ht="12">
      <c r="D183" s="94"/>
      <c r="E183" s="96"/>
      <c r="F183" s="97"/>
      <c r="G183" s="38"/>
    </row>
    <row r="184" spans="4:7" ht="12">
      <c r="D184" s="94"/>
      <c r="E184" s="96"/>
      <c r="F184" s="97"/>
      <c r="G184" s="38"/>
    </row>
    <row r="185" spans="4:7" ht="12">
      <c r="D185" s="94"/>
      <c r="E185" s="96"/>
      <c r="F185" s="97"/>
      <c r="G185" s="38"/>
    </row>
    <row r="186" spans="4:7" ht="12">
      <c r="D186" s="94"/>
      <c r="E186" s="96"/>
      <c r="F186" s="97"/>
      <c r="G186" s="38"/>
    </row>
    <row r="187" spans="4:7" ht="12">
      <c r="D187" s="94"/>
      <c r="E187" s="96"/>
      <c r="F187" s="97"/>
      <c r="G187" s="38"/>
    </row>
    <row r="188" spans="4:7" ht="12">
      <c r="D188" s="94"/>
      <c r="E188" s="96"/>
      <c r="F188" s="97"/>
      <c r="G188" s="38"/>
    </row>
    <row r="189" spans="4:7" ht="12">
      <c r="D189" s="94"/>
      <c r="E189" s="96"/>
      <c r="F189" s="97"/>
      <c r="G189" s="38"/>
    </row>
    <row r="190" spans="4:7" ht="12">
      <c r="D190" s="94"/>
      <c r="E190" s="96"/>
      <c r="F190" s="97"/>
      <c r="G190" s="38"/>
    </row>
    <row r="191" spans="4:7" ht="12">
      <c r="D191" s="94"/>
      <c r="E191" s="96"/>
      <c r="F191" s="97"/>
      <c r="G191" s="38"/>
    </row>
    <row r="192" spans="4:7" ht="12">
      <c r="D192" s="94"/>
      <c r="E192" s="96"/>
      <c r="F192" s="97"/>
      <c r="G192" s="38"/>
    </row>
    <row r="193" spans="4:7" ht="12">
      <c r="D193" s="94"/>
      <c r="E193" s="96"/>
      <c r="F193" s="97"/>
      <c r="G193" s="38"/>
    </row>
    <row r="194" spans="4:7" ht="12">
      <c r="D194" s="94"/>
      <c r="E194" s="96"/>
      <c r="F194" s="97"/>
      <c r="G194" s="38"/>
    </row>
    <row r="195" spans="4:7" ht="12">
      <c r="D195" s="94"/>
      <c r="E195" s="96"/>
      <c r="F195" s="97"/>
      <c r="G195" s="38"/>
    </row>
    <row r="196" spans="4:7" ht="12">
      <c r="D196" s="94"/>
      <c r="E196" s="96"/>
      <c r="F196" s="97"/>
      <c r="G196" s="38"/>
    </row>
    <row r="197" spans="4:7" ht="12">
      <c r="D197" s="94"/>
      <c r="E197" s="96"/>
      <c r="F197" s="97"/>
      <c r="G197" s="38"/>
    </row>
    <row r="198" spans="4:7" ht="12">
      <c r="D198" s="94"/>
      <c r="E198" s="96"/>
      <c r="F198" s="97"/>
      <c r="G198" s="38"/>
    </row>
    <row r="199" spans="4:7" ht="12">
      <c r="D199" s="94"/>
      <c r="E199" s="96"/>
      <c r="F199" s="97"/>
      <c r="G199" s="38"/>
    </row>
    <row r="200" spans="4:7" ht="12">
      <c r="D200" s="94"/>
      <c r="E200" s="96"/>
      <c r="F200" s="97"/>
      <c r="G200" s="38"/>
    </row>
    <row r="201" spans="4:7" ht="12">
      <c r="D201" s="94"/>
      <c r="E201" s="96"/>
      <c r="F201" s="97"/>
      <c r="G201" s="38"/>
    </row>
    <row r="202" spans="4:7" ht="12">
      <c r="D202" s="94"/>
      <c r="E202" s="96"/>
      <c r="F202" s="97"/>
      <c r="G202" s="38"/>
    </row>
    <row r="203" spans="4:7" ht="12">
      <c r="D203" s="94"/>
      <c r="E203" s="96"/>
      <c r="F203" s="97"/>
      <c r="G203" s="38"/>
    </row>
    <row r="204" spans="4:7" ht="12">
      <c r="D204" s="94"/>
      <c r="E204" s="96"/>
      <c r="F204" s="97"/>
      <c r="G204" s="38"/>
    </row>
    <row r="205" spans="4:7" ht="12">
      <c r="D205" s="94"/>
      <c r="E205" s="96"/>
      <c r="F205" s="97"/>
      <c r="G205" s="38"/>
    </row>
    <row r="206" spans="4:7" ht="12">
      <c r="D206" s="94"/>
      <c r="E206" s="96"/>
      <c r="F206" s="97"/>
      <c r="G206" s="38"/>
    </row>
    <row r="207" spans="4:7" ht="12">
      <c r="D207" s="94"/>
      <c r="E207" s="96"/>
      <c r="F207" s="97"/>
      <c r="G207" s="38"/>
    </row>
    <row r="208" spans="4:7" ht="12">
      <c r="D208" s="94"/>
      <c r="E208" s="96"/>
      <c r="F208" s="97"/>
      <c r="G208" s="38"/>
    </row>
    <row r="209" spans="4:7" ht="12">
      <c r="D209" s="94"/>
      <c r="E209" s="96"/>
      <c r="F209" s="97"/>
      <c r="G209" s="38"/>
    </row>
    <row r="210" spans="4:7" ht="12">
      <c r="D210" s="94"/>
      <c r="E210" s="96"/>
      <c r="F210" s="97"/>
      <c r="G210" s="38"/>
    </row>
    <row r="211" spans="4:7" ht="12">
      <c r="D211" s="94"/>
      <c r="E211" s="96"/>
      <c r="F211" s="97"/>
      <c r="G211" s="38"/>
    </row>
    <row r="212" spans="4:7" ht="12">
      <c r="D212" s="94"/>
      <c r="E212" s="96"/>
      <c r="F212" s="97"/>
      <c r="G212" s="38"/>
    </row>
    <row r="213" spans="4:7" ht="12">
      <c r="D213" s="94"/>
      <c r="E213" s="96"/>
      <c r="F213" s="97"/>
      <c r="G213" s="38"/>
    </row>
    <row r="214" spans="4:7" ht="12">
      <c r="D214" s="94"/>
      <c r="E214" s="96"/>
      <c r="F214" s="97"/>
      <c r="G214" s="38"/>
    </row>
    <row r="215" spans="4:7" ht="12">
      <c r="D215" s="94"/>
      <c r="E215" s="96"/>
      <c r="F215" s="97"/>
      <c r="G215" s="38"/>
    </row>
    <row r="216" spans="4:7" ht="12">
      <c r="D216" s="94"/>
      <c r="E216" s="96"/>
      <c r="F216" s="97"/>
      <c r="G216" s="38"/>
    </row>
    <row r="217" spans="4:7" ht="12">
      <c r="D217" s="94"/>
      <c r="E217" s="96"/>
      <c r="F217" s="97"/>
      <c r="G217" s="38"/>
    </row>
    <row r="218" spans="4:7" ht="12">
      <c r="D218" s="94"/>
      <c r="E218" s="96"/>
      <c r="F218" s="97"/>
      <c r="G218" s="38"/>
    </row>
    <row r="219" spans="4:7" ht="12">
      <c r="D219" s="94"/>
      <c r="E219" s="96"/>
      <c r="F219" s="97"/>
      <c r="G219" s="38"/>
    </row>
    <row r="220" spans="4:7" ht="12">
      <c r="D220" s="94"/>
      <c r="E220" s="96"/>
      <c r="F220" s="97"/>
      <c r="G220" s="38"/>
    </row>
    <row r="221" spans="4:7" ht="12">
      <c r="D221" s="94"/>
      <c r="E221" s="96"/>
      <c r="F221" s="97"/>
      <c r="G221" s="38"/>
    </row>
    <row r="222" spans="4:7" ht="12">
      <c r="D222" s="94"/>
      <c r="E222" s="96"/>
      <c r="F222" s="97"/>
      <c r="G222" s="38"/>
    </row>
    <row r="223" spans="4:7" ht="12">
      <c r="D223" s="94"/>
      <c r="E223" s="96"/>
      <c r="F223" s="97"/>
      <c r="G223" s="38"/>
    </row>
    <row r="224" spans="4:7" ht="12">
      <c r="D224" s="94"/>
      <c r="E224" s="96"/>
      <c r="F224" s="97"/>
      <c r="G224" s="38"/>
    </row>
    <row r="225" spans="4:7" ht="12">
      <c r="D225" s="94"/>
      <c r="E225" s="96"/>
      <c r="F225" s="97"/>
      <c r="G225" s="38"/>
    </row>
    <row r="226" spans="4:7" ht="12">
      <c r="D226" s="94"/>
      <c r="E226" s="96"/>
      <c r="F226" s="97"/>
      <c r="G226" s="38"/>
    </row>
    <row r="227" spans="4:7" ht="12">
      <c r="D227" s="94"/>
      <c r="E227" s="96"/>
      <c r="F227" s="97"/>
      <c r="G227" s="38"/>
    </row>
    <row r="228" spans="4:7" ht="12">
      <c r="D228" s="94"/>
      <c r="E228" s="96"/>
      <c r="F228" s="97"/>
      <c r="G228" s="38"/>
    </row>
    <row r="229" spans="4:7" ht="12">
      <c r="D229" s="94"/>
      <c r="E229" s="96"/>
      <c r="F229" s="97"/>
      <c r="G229" s="38"/>
    </row>
    <row r="230" spans="4:7" ht="12">
      <c r="D230" s="94"/>
      <c r="E230" s="96"/>
      <c r="F230" s="97"/>
      <c r="G230" s="38"/>
    </row>
    <row r="231" spans="4:7" ht="12">
      <c r="D231" s="94"/>
      <c r="E231" s="96"/>
      <c r="F231" s="97"/>
      <c r="G231" s="38"/>
    </row>
    <row r="232" spans="4:7" ht="12">
      <c r="D232" s="94"/>
      <c r="E232" s="96"/>
      <c r="F232" s="97"/>
      <c r="G232" s="38"/>
    </row>
    <row r="233" spans="4:7" ht="12">
      <c r="D233" s="94"/>
      <c r="E233" s="96"/>
      <c r="F233" s="97"/>
      <c r="G233" s="38"/>
    </row>
    <row r="234" spans="4:7" ht="12">
      <c r="D234" s="94"/>
      <c r="E234" s="96"/>
      <c r="F234" s="97"/>
      <c r="G234" s="38"/>
    </row>
    <row r="235" spans="4:7" ht="12">
      <c r="D235" s="94"/>
      <c r="E235" s="96"/>
      <c r="F235" s="97"/>
      <c r="G235" s="38"/>
    </row>
    <row r="236" spans="4:7" ht="12">
      <c r="D236" s="94"/>
      <c r="E236" s="96"/>
      <c r="F236" s="97"/>
      <c r="G236" s="38"/>
    </row>
    <row r="237" spans="4:7" ht="12">
      <c r="D237" s="94"/>
      <c r="E237" s="96"/>
      <c r="F237" s="97"/>
      <c r="G237" s="38"/>
    </row>
    <row r="238" spans="4:7" ht="12">
      <c r="D238" s="94"/>
      <c r="E238" s="96"/>
      <c r="F238" s="97"/>
      <c r="G238" s="38"/>
    </row>
    <row r="239" spans="4:7" ht="12">
      <c r="D239" s="94"/>
      <c r="E239" s="96"/>
      <c r="F239" s="97"/>
      <c r="G239" s="38"/>
    </row>
    <row r="240" spans="4:7" ht="12">
      <c r="D240" s="94"/>
      <c r="E240" s="96"/>
      <c r="F240" s="97"/>
      <c r="G240" s="38"/>
    </row>
    <row r="241" spans="4:7" ht="12">
      <c r="D241" s="94"/>
      <c r="E241" s="96"/>
      <c r="F241" s="97"/>
      <c r="G241" s="38"/>
    </row>
    <row r="242" spans="4:7" ht="12">
      <c r="D242" s="94"/>
      <c r="E242" s="96"/>
      <c r="F242" s="97"/>
      <c r="G242" s="38"/>
    </row>
    <row r="243" spans="4:7" ht="12">
      <c r="D243" s="94"/>
      <c r="E243" s="96"/>
      <c r="F243" s="97"/>
      <c r="G243" s="38"/>
    </row>
    <row r="244" spans="4:7" ht="12">
      <c r="D244" s="94"/>
      <c r="E244" s="96"/>
      <c r="F244" s="97"/>
      <c r="G244" s="38"/>
    </row>
    <row r="245" spans="4:7" ht="12">
      <c r="D245" s="94"/>
      <c r="E245" s="96"/>
      <c r="F245" s="97"/>
      <c r="G245" s="38"/>
    </row>
    <row r="246" spans="4:7" ht="12">
      <c r="D246" s="94"/>
      <c r="E246" s="96"/>
      <c r="F246" s="97"/>
      <c r="G246" s="38"/>
    </row>
    <row r="247" spans="4:7" ht="12">
      <c r="D247" s="94"/>
      <c r="E247" s="96"/>
      <c r="F247" s="97"/>
      <c r="G247" s="38"/>
    </row>
  </sheetData>
  <sheetProtection password="C6D1" sheet="1" objects="1" scenarios="1" formatCells="0" formatColumns="0" formatRows="0"/>
  <mergeCells count="3">
    <mergeCell ref="A1:F1"/>
    <mergeCell ref="A2:F2"/>
    <mergeCell ref="A88:E88"/>
  </mergeCells>
  <dataValidations count="2">
    <dataValidation allowBlank="1" showInputMessage="1" showErrorMessage="1" imeMode="on" sqref="B4:B77 B79"/>
    <dataValidation allowBlank="1" showInputMessage="1" showErrorMessage="1" imeMode="off" sqref="A81:A83 A51 A56 A59 A65 A53 A47 A62 A67 A73 A42 A34 A28 A26 A24 A18:A20 A11 A8 A15 A30 A40 A44 A85:A87 A4:A5"/>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82"/>
  <sheetViews>
    <sheetView showGridLines="0" showZeros="0" view="pageBreakPreview" zoomScaleSheetLayoutView="100" workbookViewId="0" topLeftCell="A1">
      <selection activeCell="B9" sqref="B9"/>
    </sheetView>
  </sheetViews>
  <sheetFormatPr defaultColWidth="9.00390625" defaultRowHeight="14.25"/>
  <cols>
    <col min="1" max="1" width="7.00390625" style="94" customWidth="1"/>
    <col min="2" max="2" width="24.625" style="95" customWidth="1"/>
    <col min="3" max="3" width="6.00390625" style="94" customWidth="1"/>
    <col min="4" max="4" width="10.875" style="100" customWidth="1"/>
    <col min="5" max="5" width="11.625" style="101" customWidth="1"/>
    <col min="6" max="6" width="14.25390625" style="102" customWidth="1"/>
    <col min="7" max="7" width="1.875" style="93" customWidth="1"/>
    <col min="8" max="16384" width="9.00390625" style="47" customWidth="1"/>
  </cols>
  <sheetData>
    <row r="1" spans="1:6" ht="34.5" customHeight="1">
      <c r="A1" s="106" t="s">
        <v>239</v>
      </c>
      <c r="B1" s="107"/>
      <c r="C1" s="107"/>
      <c r="D1" s="107"/>
      <c r="E1" s="107"/>
      <c r="F1" s="107"/>
    </row>
    <row r="2" spans="1:6" s="42" customFormat="1" ht="22.5" customHeight="1">
      <c r="A2" s="108" t="s">
        <v>83</v>
      </c>
      <c r="B2" s="109"/>
      <c r="C2" s="109"/>
      <c r="D2" s="109"/>
      <c r="E2" s="109"/>
      <c r="F2" s="109"/>
    </row>
    <row r="3" spans="1:6" s="49" customFormat="1" ht="15">
      <c r="A3" s="4" t="s">
        <v>43</v>
      </c>
      <c r="B3" s="73"/>
      <c r="C3" s="34"/>
      <c r="D3" s="35"/>
      <c r="E3" s="48"/>
      <c r="F3" s="37" t="s">
        <v>240</v>
      </c>
    </row>
    <row r="4" spans="1:6" s="38" customFormat="1" ht="27" customHeight="1">
      <c r="A4" s="23" t="s">
        <v>241</v>
      </c>
      <c r="B4" s="24" t="s">
        <v>257</v>
      </c>
      <c r="C4" s="23" t="s">
        <v>354</v>
      </c>
      <c r="D4" s="25" t="s">
        <v>355</v>
      </c>
      <c r="E4" s="26" t="s">
        <v>356</v>
      </c>
      <c r="F4" s="21" t="s">
        <v>357</v>
      </c>
    </row>
    <row r="5" spans="1:6" s="42" customFormat="1" ht="27" customHeight="1">
      <c r="A5" s="78" t="s">
        <v>405</v>
      </c>
      <c r="B5" s="86" t="s">
        <v>84</v>
      </c>
      <c r="C5" s="78"/>
      <c r="D5" s="18"/>
      <c r="E5" s="40"/>
      <c r="F5" s="41">
        <f aca="true" t="shared" si="0" ref="F5:F22">IF(E5&gt;0,ROUND(D5*E5,0),"")</f>
      </c>
    </row>
    <row r="6" spans="1:6" s="42" customFormat="1" ht="27" customHeight="1">
      <c r="A6" s="78" t="s">
        <v>55</v>
      </c>
      <c r="B6" s="87" t="s">
        <v>85</v>
      </c>
      <c r="C6" s="78" t="s">
        <v>48</v>
      </c>
      <c r="D6" s="18">
        <v>34.5</v>
      </c>
      <c r="E6" s="40"/>
      <c r="F6" s="41">
        <f t="shared" si="0"/>
      </c>
    </row>
    <row r="7" spans="1:6" s="42" customFormat="1" ht="27" customHeight="1">
      <c r="A7" s="78" t="s">
        <v>406</v>
      </c>
      <c r="B7" s="86" t="s">
        <v>86</v>
      </c>
      <c r="C7" s="78"/>
      <c r="D7" s="18"/>
      <c r="E7" s="40"/>
      <c r="F7" s="41">
        <f t="shared" si="0"/>
      </c>
    </row>
    <row r="8" spans="1:6" s="42" customFormat="1" ht="27" customHeight="1">
      <c r="A8" s="78" t="s">
        <v>309</v>
      </c>
      <c r="B8" s="86" t="s">
        <v>87</v>
      </c>
      <c r="C8" s="78" t="s">
        <v>88</v>
      </c>
      <c r="D8" s="44">
        <v>15.6</v>
      </c>
      <c r="E8" s="40"/>
      <c r="F8" s="41">
        <f t="shared" si="0"/>
      </c>
    </row>
    <row r="9" spans="1:6" s="42" customFormat="1" ht="27" customHeight="1">
      <c r="A9" s="78" t="s">
        <v>275</v>
      </c>
      <c r="B9" s="86" t="s">
        <v>89</v>
      </c>
      <c r="C9" s="78" t="s">
        <v>324</v>
      </c>
      <c r="D9" s="44"/>
      <c r="E9" s="40"/>
      <c r="F9" s="41">
        <f t="shared" si="0"/>
      </c>
    </row>
    <row r="10" spans="1:6" s="42" customFormat="1" ht="27" customHeight="1">
      <c r="A10" s="78" t="s">
        <v>90</v>
      </c>
      <c r="B10" s="86" t="s">
        <v>91</v>
      </c>
      <c r="C10" s="78"/>
      <c r="D10" s="18"/>
      <c r="E10" s="40"/>
      <c r="F10" s="41">
        <f t="shared" si="0"/>
      </c>
    </row>
    <row r="11" spans="1:6" s="42" customFormat="1" ht="27" customHeight="1">
      <c r="A11" s="78" t="s">
        <v>273</v>
      </c>
      <c r="B11" s="86" t="s">
        <v>340</v>
      </c>
      <c r="C11" s="78" t="s">
        <v>292</v>
      </c>
      <c r="D11" s="18">
        <v>177.3</v>
      </c>
      <c r="E11" s="40"/>
      <c r="F11" s="41">
        <f t="shared" si="0"/>
      </c>
    </row>
    <row r="12" spans="1:6" s="42" customFormat="1" ht="27" customHeight="1">
      <c r="A12" s="78" t="s">
        <v>275</v>
      </c>
      <c r="B12" s="86" t="s">
        <v>341</v>
      </c>
      <c r="C12" s="78" t="s">
        <v>292</v>
      </c>
      <c r="D12" s="18">
        <v>3166.7</v>
      </c>
      <c r="E12" s="40"/>
      <c r="F12" s="41">
        <f t="shared" si="0"/>
      </c>
    </row>
    <row r="13" spans="1:6" s="42" customFormat="1" ht="27" customHeight="1">
      <c r="A13" s="78" t="s">
        <v>328</v>
      </c>
      <c r="B13" s="88" t="s">
        <v>92</v>
      </c>
      <c r="C13" s="78" t="s">
        <v>327</v>
      </c>
      <c r="D13" s="18">
        <v>15.7</v>
      </c>
      <c r="E13" s="40"/>
      <c r="F13" s="41">
        <f t="shared" si="0"/>
      </c>
    </row>
    <row r="14" spans="1:6" s="42" customFormat="1" ht="27" customHeight="1">
      <c r="A14" s="78" t="s">
        <v>93</v>
      </c>
      <c r="B14" s="87" t="s">
        <v>94</v>
      </c>
      <c r="C14" s="78" t="s">
        <v>317</v>
      </c>
      <c r="D14" s="18"/>
      <c r="E14" s="40"/>
      <c r="F14" s="41">
        <f t="shared" si="0"/>
      </c>
    </row>
    <row r="15" spans="1:6" s="42" customFormat="1" ht="27" customHeight="1">
      <c r="A15" s="78" t="s">
        <v>95</v>
      </c>
      <c r="B15" s="89" t="s">
        <v>96</v>
      </c>
      <c r="C15" s="90" t="s">
        <v>97</v>
      </c>
      <c r="D15" s="18">
        <v>38</v>
      </c>
      <c r="E15" s="40"/>
      <c r="F15" s="41">
        <f t="shared" si="0"/>
      </c>
    </row>
    <row r="16" spans="1:6" s="42" customFormat="1" ht="27" customHeight="1">
      <c r="A16" s="44"/>
      <c r="B16" s="46"/>
      <c r="C16" s="18"/>
      <c r="D16" s="18"/>
      <c r="E16" s="40"/>
      <c r="F16" s="41">
        <f t="shared" si="0"/>
      </c>
    </row>
    <row r="17" spans="1:6" s="42" customFormat="1" ht="27" customHeight="1">
      <c r="A17" s="44"/>
      <c r="B17" s="46"/>
      <c r="C17" s="18"/>
      <c r="D17" s="18"/>
      <c r="E17" s="40"/>
      <c r="F17" s="41">
        <f t="shared" si="0"/>
      </c>
    </row>
    <row r="18" spans="1:6" s="42" customFormat="1" ht="27" customHeight="1">
      <c r="A18" s="44"/>
      <c r="B18" s="46"/>
      <c r="C18" s="18"/>
      <c r="D18" s="18"/>
      <c r="E18" s="40"/>
      <c r="F18" s="41">
        <f t="shared" si="0"/>
      </c>
    </row>
    <row r="19" spans="1:6" s="42" customFormat="1" ht="27" customHeight="1">
      <c r="A19" s="18"/>
      <c r="B19" s="46"/>
      <c r="C19" s="18"/>
      <c r="D19" s="18"/>
      <c r="E19" s="40"/>
      <c r="F19" s="41">
        <f t="shared" si="0"/>
      </c>
    </row>
    <row r="20" spans="1:6" s="42" customFormat="1" ht="27" customHeight="1">
      <c r="A20" s="44"/>
      <c r="B20" s="46"/>
      <c r="C20" s="18"/>
      <c r="D20" s="18"/>
      <c r="E20" s="40"/>
      <c r="F20" s="41">
        <f t="shared" si="0"/>
      </c>
    </row>
    <row r="21" spans="1:6" s="42" customFormat="1" ht="27" customHeight="1">
      <c r="A21" s="44"/>
      <c r="B21" s="46"/>
      <c r="C21" s="18"/>
      <c r="D21" s="18"/>
      <c r="E21" s="40"/>
      <c r="F21" s="41">
        <f t="shared" si="0"/>
      </c>
    </row>
    <row r="22" spans="1:6" s="42" customFormat="1" ht="27" customHeight="1">
      <c r="A22" s="44"/>
      <c r="B22" s="46"/>
      <c r="C22" s="18"/>
      <c r="D22" s="18"/>
      <c r="E22" s="40"/>
      <c r="F22" s="41">
        <f t="shared" si="0"/>
      </c>
    </row>
    <row r="23" spans="1:7" ht="27" customHeight="1">
      <c r="A23" s="112" t="s">
        <v>98</v>
      </c>
      <c r="B23" s="113"/>
      <c r="C23" s="113"/>
      <c r="D23" s="113"/>
      <c r="E23" s="113"/>
      <c r="F23" s="33">
        <f>SUM(F5:F22)</f>
        <v>0</v>
      </c>
      <c r="G23" s="38"/>
    </row>
    <row r="24" spans="4:7" ht="12">
      <c r="D24" s="94"/>
      <c r="E24" s="96"/>
      <c r="F24" s="97"/>
      <c r="G24" s="38"/>
    </row>
    <row r="25" spans="4:7" ht="12">
      <c r="D25" s="94"/>
      <c r="E25" s="96"/>
      <c r="F25" s="97"/>
      <c r="G25" s="38"/>
    </row>
    <row r="26" spans="4:7" ht="12">
      <c r="D26" s="94"/>
      <c r="E26" s="96"/>
      <c r="F26" s="97"/>
      <c r="G26" s="38"/>
    </row>
    <row r="27" spans="1:7" ht="12">
      <c r="A27" s="98"/>
      <c r="B27" s="103"/>
      <c r="C27" s="98"/>
      <c r="D27" s="94"/>
      <c r="E27" s="96"/>
      <c r="F27" s="97"/>
      <c r="G27" s="38"/>
    </row>
    <row r="28" spans="4:7" ht="12">
      <c r="D28" s="94"/>
      <c r="E28" s="96"/>
      <c r="F28" s="97"/>
      <c r="G28" s="38"/>
    </row>
    <row r="29" spans="4:7" ht="12">
      <c r="D29" s="94"/>
      <c r="E29" s="96"/>
      <c r="F29" s="97"/>
      <c r="G29" s="38"/>
    </row>
    <row r="30" spans="4:7" ht="12">
      <c r="D30" s="94"/>
      <c r="E30" s="96"/>
      <c r="F30" s="97"/>
      <c r="G30" s="38"/>
    </row>
    <row r="31" spans="4:7" ht="12">
      <c r="D31" s="94"/>
      <c r="E31" s="96"/>
      <c r="F31" s="97"/>
      <c r="G31" s="38"/>
    </row>
    <row r="32" spans="4:7" ht="12">
      <c r="D32" s="94"/>
      <c r="E32" s="96"/>
      <c r="F32" s="97"/>
      <c r="G32" s="38"/>
    </row>
    <row r="33" spans="4:7" ht="12">
      <c r="D33" s="94"/>
      <c r="E33" s="96"/>
      <c r="F33" s="97"/>
      <c r="G33" s="38"/>
    </row>
    <row r="34" spans="4:7" ht="12">
      <c r="D34" s="94"/>
      <c r="E34" s="96"/>
      <c r="F34" s="97"/>
      <c r="G34" s="38"/>
    </row>
    <row r="35" spans="4:7" ht="12">
      <c r="D35" s="94"/>
      <c r="E35" s="96"/>
      <c r="F35" s="97"/>
      <c r="G35" s="38"/>
    </row>
    <row r="36" spans="4:7" ht="12">
      <c r="D36" s="94"/>
      <c r="E36" s="96"/>
      <c r="F36" s="97"/>
      <c r="G36" s="38"/>
    </row>
    <row r="37" spans="4:7" ht="12">
      <c r="D37" s="94"/>
      <c r="E37" s="96"/>
      <c r="F37" s="97"/>
      <c r="G37" s="38"/>
    </row>
    <row r="38" spans="4:7" ht="12">
      <c r="D38" s="94"/>
      <c r="E38" s="96"/>
      <c r="F38" s="97"/>
      <c r="G38" s="38"/>
    </row>
    <row r="39" spans="4:7" ht="12">
      <c r="D39" s="94"/>
      <c r="E39" s="96"/>
      <c r="F39" s="97"/>
      <c r="G39" s="38"/>
    </row>
    <row r="40" spans="4:7" ht="12">
      <c r="D40" s="94"/>
      <c r="E40" s="96"/>
      <c r="F40" s="97"/>
      <c r="G40" s="38"/>
    </row>
    <row r="41" spans="4:7" ht="12">
      <c r="D41" s="94"/>
      <c r="E41" s="96"/>
      <c r="F41" s="97"/>
      <c r="G41" s="38"/>
    </row>
    <row r="42" spans="4:7" ht="12">
      <c r="D42" s="94"/>
      <c r="E42" s="96"/>
      <c r="F42" s="97"/>
      <c r="G42" s="38"/>
    </row>
    <row r="43" spans="4:7" ht="12">
      <c r="D43" s="94"/>
      <c r="E43" s="96"/>
      <c r="F43" s="97"/>
      <c r="G43" s="38"/>
    </row>
    <row r="44" spans="4:7" ht="12">
      <c r="D44" s="94"/>
      <c r="E44" s="96"/>
      <c r="F44" s="97"/>
      <c r="G44" s="38"/>
    </row>
    <row r="45" spans="4:7" ht="12">
      <c r="D45" s="94"/>
      <c r="E45" s="96"/>
      <c r="F45" s="97"/>
      <c r="G45" s="38"/>
    </row>
    <row r="46" spans="4:7" ht="12">
      <c r="D46" s="94"/>
      <c r="E46" s="96"/>
      <c r="F46" s="97"/>
      <c r="G46" s="38"/>
    </row>
    <row r="47" spans="4:7" ht="12">
      <c r="D47" s="94"/>
      <c r="E47" s="96"/>
      <c r="F47" s="97"/>
      <c r="G47" s="38"/>
    </row>
    <row r="48" spans="4:7" ht="12">
      <c r="D48" s="94"/>
      <c r="E48" s="96"/>
      <c r="F48" s="97"/>
      <c r="G48" s="38"/>
    </row>
    <row r="49" spans="4:7" ht="12">
      <c r="D49" s="94"/>
      <c r="E49" s="96"/>
      <c r="F49" s="97"/>
      <c r="G49" s="38"/>
    </row>
    <row r="50" spans="4:7" ht="12">
      <c r="D50" s="94"/>
      <c r="E50" s="96"/>
      <c r="F50" s="97"/>
      <c r="G50" s="38"/>
    </row>
    <row r="51" spans="4:7" ht="12">
      <c r="D51" s="94"/>
      <c r="E51" s="96"/>
      <c r="F51" s="97"/>
      <c r="G51" s="38"/>
    </row>
    <row r="52" spans="4:7" ht="12">
      <c r="D52" s="94"/>
      <c r="E52" s="96"/>
      <c r="F52" s="97"/>
      <c r="G52" s="38"/>
    </row>
    <row r="53" spans="4:7" ht="12">
      <c r="D53" s="94"/>
      <c r="E53" s="96"/>
      <c r="F53" s="97"/>
      <c r="G53" s="38"/>
    </row>
    <row r="54" spans="4:7" ht="12">
      <c r="D54" s="94"/>
      <c r="E54" s="96"/>
      <c r="F54" s="97"/>
      <c r="G54" s="38"/>
    </row>
    <row r="55" spans="4:7" ht="12">
      <c r="D55" s="94"/>
      <c r="E55" s="96"/>
      <c r="F55" s="97"/>
      <c r="G55" s="38"/>
    </row>
    <row r="56" spans="4:7" ht="12">
      <c r="D56" s="94"/>
      <c r="E56" s="96"/>
      <c r="F56" s="97"/>
      <c r="G56" s="38"/>
    </row>
    <row r="57" spans="4:7" ht="12">
      <c r="D57" s="94"/>
      <c r="E57" s="96"/>
      <c r="F57" s="97"/>
      <c r="G57" s="38"/>
    </row>
    <row r="58" spans="4:7" ht="12">
      <c r="D58" s="94"/>
      <c r="E58" s="96"/>
      <c r="F58" s="97"/>
      <c r="G58" s="38"/>
    </row>
    <row r="59" spans="4:7" ht="12">
      <c r="D59" s="94"/>
      <c r="E59" s="96"/>
      <c r="F59" s="97"/>
      <c r="G59" s="38"/>
    </row>
    <row r="60" spans="4:7" ht="12">
      <c r="D60" s="94"/>
      <c r="E60" s="96"/>
      <c r="F60" s="97"/>
      <c r="G60" s="38"/>
    </row>
    <row r="61" spans="4:7" ht="12">
      <c r="D61" s="94"/>
      <c r="E61" s="96"/>
      <c r="F61" s="97"/>
      <c r="G61" s="38"/>
    </row>
    <row r="62" spans="4:7" ht="12">
      <c r="D62" s="94"/>
      <c r="E62" s="96"/>
      <c r="F62" s="97"/>
      <c r="G62" s="38"/>
    </row>
    <row r="63" spans="4:7" ht="12">
      <c r="D63" s="94"/>
      <c r="E63" s="96"/>
      <c r="F63" s="97"/>
      <c r="G63" s="38"/>
    </row>
    <row r="64" spans="4:7" ht="12">
      <c r="D64" s="94"/>
      <c r="E64" s="96"/>
      <c r="F64" s="97"/>
      <c r="G64" s="38"/>
    </row>
    <row r="65" spans="4:7" ht="12">
      <c r="D65" s="94"/>
      <c r="E65" s="96"/>
      <c r="F65" s="97"/>
      <c r="G65" s="38"/>
    </row>
    <row r="66" spans="4:7" ht="12">
      <c r="D66" s="94"/>
      <c r="E66" s="96"/>
      <c r="F66" s="97"/>
      <c r="G66" s="38"/>
    </row>
    <row r="67" spans="4:7" ht="12">
      <c r="D67" s="94"/>
      <c r="E67" s="96"/>
      <c r="F67" s="97"/>
      <c r="G67" s="38"/>
    </row>
    <row r="68" spans="4:7" ht="12">
      <c r="D68" s="94"/>
      <c r="E68" s="96"/>
      <c r="F68" s="97"/>
      <c r="G68" s="38"/>
    </row>
    <row r="69" spans="4:7" ht="12">
      <c r="D69" s="94"/>
      <c r="E69" s="96"/>
      <c r="F69" s="97"/>
      <c r="G69" s="38"/>
    </row>
    <row r="70" spans="4:7" ht="12">
      <c r="D70" s="94"/>
      <c r="E70" s="96"/>
      <c r="F70" s="97"/>
      <c r="G70" s="38"/>
    </row>
    <row r="71" spans="4:7" ht="12">
      <c r="D71" s="94"/>
      <c r="E71" s="96"/>
      <c r="F71" s="97"/>
      <c r="G71" s="38"/>
    </row>
    <row r="72" spans="4:7" ht="12">
      <c r="D72" s="94"/>
      <c r="E72" s="96"/>
      <c r="F72" s="97"/>
      <c r="G72" s="38"/>
    </row>
    <row r="73" spans="4:7" ht="12">
      <c r="D73" s="94"/>
      <c r="E73" s="96"/>
      <c r="F73" s="97"/>
      <c r="G73" s="38"/>
    </row>
    <row r="74" spans="4:7" ht="12">
      <c r="D74" s="94"/>
      <c r="E74" s="96"/>
      <c r="F74" s="97"/>
      <c r="G74" s="38"/>
    </row>
    <row r="75" spans="4:7" ht="12">
      <c r="D75" s="94"/>
      <c r="E75" s="96"/>
      <c r="F75" s="97"/>
      <c r="G75" s="38"/>
    </row>
    <row r="76" spans="4:7" ht="12">
      <c r="D76" s="94"/>
      <c r="E76" s="96"/>
      <c r="F76" s="97"/>
      <c r="G76" s="38"/>
    </row>
    <row r="77" spans="4:7" ht="12">
      <c r="D77" s="94"/>
      <c r="E77" s="96"/>
      <c r="F77" s="97"/>
      <c r="G77" s="38"/>
    </row>
    <row r="78" spans="4:7" ht="12">
      <c r="D78" s="94"/>
      <c r="E78" s="96"/>
      <c r="F78" s="97"/>
      <c r="G78" s="38"/>
    </row>
    <row r="79" spans="4:7" ht="12">
      <c r="D79" s="94"/>
      <c r="E79" s="96"/>
      <c r="F79" s="97"/>
      <c r="G79" s="38"/>
    </row>
    <row r="80" spans="4:7" ht="12">
      <c r="D80" s="94"/>
      <c r="E80" s="96"/>
      <c r="F80" s="97"/>
      <c r="G80" s="38"/>
    </row>
    <row r="81" spans="4:7" ht="12">
      <c r="D81" s="94"/>
      <c r="E81" s="96"/>
      <c r="F81" s="97"/>
      <c r="G81" s="38"/>
    </row>
    <row r="82" spans="4:7" ht="12">
      <c r="D82" s="94"/>
      <c r="E82" s="96"/>
      <c r="F82" s="97"/>
      <c r="G82" s="38"/>
    </row>
    <row r="83" spans="4:7" ht="12">
      <c r="D83" s="94"/>
      <c r="E83" s="96"/>
      <c r="F83" s="97"/>
      <c r="G83" s="38"/>
    </row>
    <row r="84" spans="4:7" ht="12">
      <c r="D84" s="94"/>
      <c r="E84" s="96"/>
      <c r="F84" s="97"/>
      <c r="G84" s="38"/>
    </row>
    <row r="85" spans="4:7" ht="12">
      <c r="D85" s="94"/>
      <c r="E85" s="96"/>
      <c r="F85" s="97"/>
      <c r="G85" s="38"/>
    </row>
    <row r="86" spans="4:7" ht="12">
      <c r="D86" s="94"/>
      <c r="E86" s="96"/>
      <c r="F86" s="97"/>
      <c r="G86" s="38"/>
    </row>
    <row r="87" spans="4:7" ht="12">
      <c r="D87" s="94"/>
      <c r="E87" s="96"/>
      <c r="F87" s="97"/>
      <c r="G87" s="38"/>
    </row>
    <row r="88" spans="4:7" ht="12">
      <c r="D88" s="94"/>
      <c r="E88" s="96"/>
      <c r="F88" s="97"/>
      <c r="G88" s="38"/>
    </row>
    <row r="89" spans="4:7" ht="12">
      <c r="D89" s="94"/>
      <c r="E89" s="96"/>
      <c r="F89" s="97"/>
      <c r="G89" s="38"/>
    </row>
    <row r="90" spans="4:7" ht="12">
      <c r="D90" s="94"/>
      <c r="E90" s="96"/>
      <c r="F90" s="97"/>
      <c r="G90" s="38"/>
    </row>
    <row r="91" spans="4:7" ht="12">
      <c r="D91" s="94"/>
      <c r="E91" s="96"/>
      <c r="F91" s="97"/>
      <c r="G91" s="38"/>
    </row>
    <row r="92" spans="4:7" ht="12">
      <c r="D92" s="94"/>
      <c r="E92" s="96"/>
      <c r="F92" s="97"/>
      <c r="G92" s="38"/>
    </row>
    <row r="93" spans="4:7" ht="12">
      <c r="D93" s="94"/>
      <c r="E93" s="96"/>
      <c r="F93" s="97"/>
      <c r="G93" s="38"/>
    </row>
    <row r="94" spans="4:7" ht="12">
      <c r="D94" s="94"/>
      <c r="E94" s="96"/>
      <c r="F94" s="97"/>
      <c r="G94" s="38"/>
    </row>
    <row r="95" spans="4:7" ht="12">
      <c r="D95" s="94"/>
      <c r="E95" s="96"/>
      <c r="F95" s="97"/>
      <c r="G95" s="38"/>
    </row>
    <row r="96" spans="4:7" ht="12">
      <c r="D96" s="94"/>
      <c r="E96" s="96"/>
      <c r="F96" s="97"/>
      <c r="G96" s="38"/>
    </row>
    <row r="97" spans="4:7" ht="12">
      <c r="D97" s="94"/>
      <c r="E97" s="96"/>
      <c r="F97" s="97"/>
      <c r="G97" s="38"/>
    </row>
    <row r="98" spans="4:7" ht="12">
      <c r="D98" s="94"/>
      <c r="E98" s="96"/>
      <c r="F98" s="97"/>
      <c r="G98" s="38"/>
    </row>
    <row r="99" spans="4:7" ht="12">
      <c r="D99" s="94"/>
      <c r="E99" s="96"/>
      <c r="F99" s="97"/>
      <c r="G99" s="38"/>
    </row>
    <row r="100" spans="4:7" ht="12">
      <c r="D100" s="94"/>
      <c r="E100" s="96"/>
      <c r="F100" s="97"/>
      <c r="G100" s="38"/>
    </row>
    <row r="101" spans="4:7" ht="12">
      <c r="D101" s="94"/>
      <c r="E101" s="96"/>
      <c r="F101" s="97"/>
      <c r="G101" s="38"/>
    </row>
    <row r="102" spans="4:7" ht="12">
      <c r="D102" s="94"/>
      <c r="E102" s="96"/>
      <c r="F102" s="97"/>
      <c r="G102" s="38"/>
    </row>
    <row r="103" spans="4:7" ht="12">
      <c r="D103" s="94"/>
      <c r="E103" s="96"/>
      <c r="F103" s="97"/>
      <c r="G103" s="38"/>
    </row>
    <row r="104" spans="4:7" ht="12">
      <c r="D104" s="94"/>
      <c r="E104" s="96"/>
      <c r="F104" s="97"/>
      <c r="G104" s="38"/>
    </row>
    <row r="105" spans="4:7" ht="12">
      <c r="D105" s="94"/>
      <c r="E105" s="96"/>
      <c r="F105" s="97"/>
      <c r="G105" s="38"/>
    </row>
    <row r="106" spans="4:7" ht="12">
      <c r="D106" s="94"/>
      <c r="E106" s="96"/>
      <c r="F106" s="97"/>
      <c r="G106" s="38"/>
    </row>
    <row r="107" spans="4:7" ht="12">
      <c r="D107" s="94"/>
      <c r="E107" s="96"/>
      <c r="F107" s="97"/>
      <c r="G107" s="38"/>
    </row>
    <row r="108" spans="4:7" ht="12">
      <c r="D108" s="94"/>
      <c r="E108" s="96"/>
      <c r="F108" s="97"/>
      <c r="G108" s="38"/>
    </row>
    <row r="109" spans="4:7" ht="12">
      <c r="D109" s="94"/>
      <c r="E109" s="96"/>
      <c r="F109" s="97"/>
      <c r="G109" s="38"/>
    </row>
    <row r="110" spans="4:7" ht="12">
      <c r="D110" s="94"/>
      <c r="E110" s="96"/>
      <c r="F110" s="97"/>
      <c r="G110" s="38"/>
    </row>
    <row r="111" spans="4:7" ht="12">
      <c r="D111" s="94"/>
      <c r="E111" s="96"/>
      <c r="F111" s="97"/>
      <c r="G111" s="38"/>
    </row>
    <row r="112" spans="4:7" ht="12">
      <c r="D112" s="94"/>
      <c r="E112" s="96"/>
      <c r="F112" s="97"/>
      <c r="G112" s="38"/>
    </row>
    <row r="113" spans="4:7" ht="12">
      <c r="D113" s="94"/>
      <c r="E113" s="96"/>
      <c r="F113" s="97"/>
      <c r="G113" s="38"/>
    </row>
    <row r="114" spans="4:7" ht="12">
      <c r="D114" s="94"/>
      <c r="E114" s="96"/>
      <c r="F114" s="97"/>
      <c r="G114" s="38"/>
    </row>
    <row r="115" spans="4:7" ht="12">
      <c r="D115" s="94"/>
      <c r="E115" s="96"/>
      <c r="F115" s="97"/>
      <c r="G115" s="38"/>
    </row>
    <row r="116" spans="4:7" ht="12">
      <c r="D116" s="94"/>
      <c r="E116" s="96"/>
      <c r="F116" s="97"/>
      <c r="G116" s="38"/>
    </row>
    <row r="117" spans="4:7" ht="12">
      <c r="D117" s="94"/>
      <c r="E117" s="96"/>
      <c r="F117" s="97"/>
      <c r="G117" s="38"/>
    </row>
    <row r="118" spans="4:7" ht="12">
      <c r="D118" s="94"/>
      <c r="E118" s="96"/>
      <c r="F118" s="97"/>
      <c r="G118" s="38"/>
    </row>
    <row r="119" spans="4:7" ht="12">
      <c r="D119" s="94"/>
      <c r="E119" s="96"/>
      <c r="F119" s="97"/>
      <c r="G119" s="38"/>
    </row>
    <row r="120" spans="4:7" ht="12">
      <c r="D120" s="94"/>
      <c r="E120" s="96"/>
      <c r="F120" s="97"/>
      <c r="G120" s="38"/>
    </row>
    <row r="121" spans="4:7" ht="12">
      <c r="D121" s="94"/>
      <c r="E121" s="96"/>
      <c r="F121" s="97"/>
      <c r="G121" s="38"/>
    </row>
    <row r="122" spans="4:7" ht="12">
      <c r="D122" s="94"/>
      <c r="E122" s="96"/>
      <c r="F122" s="97"/>
      <c r="G122" s="38"/>
    </row>
    <row r="123" spans="4:7" ht="12">
      <c r="D123" s="94"/>
      <c r="E123" s="96"/>
      <c r="F123" s="97"/>
      <c r="G123" s="38"/>
    </row>
    <row r="124" spans="4:7" ht="12">
      <c r="D124" s="94"/>
      <c r="E124" s="96"/>
      <c r="F124" s="97"/>
      <c r="G124" s="38"/>
    </row>
    <row r="125" spans="4:7" ht="12">
      <c r="D125" s="94"/>
      <c r="E125" s="96"/>
      <c r="F125" s="97"/>
      <c r="G125" s="38"/>
    </row>
    <row r="126" spans="4:7" ht="12">
      <c r="D126" s="94"/>
      <c r="E126" s="96"/>
      <c r="F126" s="97"/>
      <c r="G126" s="38"/>
    </row>
    <row r="127" spans="4:7" ht="12">
      <c r="D127" s="94"/>
      <c r="E127" s="96"/>
      <c r="F127" s="97"/>
      <c r="G127" s="38"/>
    </row>
    <row r="128" spans="4:7" ht="12">
      <c r="D128" s="94"/>
      <c r="E128" s="96"/>
      <c r="F128" s="97"/>
      <c r="G128" s="38"/>
    </row>
    <row r="129" spans="4:7" ht="12">
      <c r="D129" s="94"/>
      <c r="E129" s="96"/>
      <c r="F129" s="97"/>
      <c r="G129" s="38"/>
    </row>
    <row r="130" spans="4:7" ht="12">
      <c r="D130" s="94"/>
      <c r="E130" s="96"/>
      <c r="F130" s="97"/>
      <c r="G130" s="38"/>
    </row>
    <row r="131" spans="4:7" ht="12">
      <c r="D131" s="94"/>
      <c r="E131" s="96"/>
      <c r="F131" s="97"/>
      <c r="G131" s="38"/>
    </row>
    <row r="132" spans="4:7" ht="12">
      <c r="D132" s="94"/>
      <c r="E132" s="96"/>
      <c r="F132" s="97"/>
      <c r="G132" s="38"/>
    </row>
    <row r="133" spans="4:7" ht="12">
      <c r="D133" s="94"/>
      <c r="E133" s="96"/>
      <c r="F133" s="97"/>
      <c r="G133" s="38"/>
    </row>
    <row r="134" spans="4:7" ht="12">
      <c r="D134" s="94"/>
      <c r="E134" s="96"/>
      <c r="F134" s="97"/>
      <c r="G134" s="38"/>
    </row>
    <row r="135" spans="4:7" ht="12">
      <c r="D135" s="94"/>
      <c r="E135" s="96"/>
      <c r="F135" s="97"/>
      <c r="G135" s="38"/>
    </row>
    <row r="136" spans="4:7" ht="12">
      <c r="D136" s="94"/>
      <c r="E136" s="96"/>
      <c r="F136" s="97"/>
      <c r="G136" s="38"/>
    </row>
    <row r="137" spans="4:7" ht="12">
      <c r="D137" s="94"/>
      <c r="E137" s="96"/>
      <c r="F137" s="97"/>
      <c r="G137" s="38"/>
    </row>
    <row r="138" spans="4:7" ht="12">
      <c r="D138" s="94"/>
      <c r="E138" s="96"/>
      <c r="F138" s="97"/>
      <c r="G138" s="38"/>
    </row>
    <row r="139" spans="4:7" ht="12">
      <c r="D139" s="94"/>
      <c r="E139" s="96"/>
      <c r="F139" s="97"/>
      <c r="G139" s="38"/>
    </row>
    <row r="140" spans="4:7" ht="12">
      <c r="D140" s="94"/>
      <c r="E140" s="96"/>
      <c r="F140" s="97"/>
      <c r="G140" s="38"/>
    </row>
    <row r="141" spans="4:7" ht="12">
      <c r="D141" s="94"/>
      <c r="E141" s="96"/>
      <c r="F141" s="97"/>
      <c r="G141" s="38"/>
    </row>
    <row r="142" spans="4:7" ht="12">
      <c r="D142" s="94"/>
      <c r="E142" s="96"/>
      <c r="F142" s="97"/>
      <c r="G142" s="38"/>
    </row>
    <row r="143" spans="4:7" ht="12">
      <c r="D143" s="94"/>
      <c r="E143" s="96"/>
      <c r="F143" s="97"/>
      <c r="G143" s="38"/>
    </row>
    <row r="144" spans="4:7" ht="12">
      <c r="D144" s="94"/>
      <c r="E144" s="96"/>
      <c r="F144" s="97"/>
      <c r="G144" s="38"/>
    </row>
    <row r="145" spans="4:7" ht="12">
      <c r="D145" s="94"/>
      <c r="E145" s="96"/>
      <c r="F145" s="97"/>
      <c r="G145" s="38"/>
    </row>
    <row r="146" spans="4:7" ht="12">
      <c r="D146" s="94"/>
      <c r="E146" s="96"/>
      <c r="F146" s="97"/>
      <c r="G146" s="38"/>
    </row>
    <row r="147" spans="4:7" ht="12">
      <c r="D147" s="94"/>
      <c r="E147" s="96"/>
      <c r="F147" s="97"/>
      <c r="G147" s="38"/>
    </row>
    <row r="148" spans="4:7" ht="12">
      <c r="D148" s="94"/>
      <c r="E148" s="96"/>
      <c r="F148" s="97"/>
      <c r="G148" s="38"/>
    </row>
    <row r="149" spans="4:7" ht="12">
      <c r="D149" s="94"/>
      <c r="E149" s="96"/>
      <c r="F149" s="97"/>
      <c r="G149" s="38"/>
    </row>
    <row r="150" spans="4:7" ht="12">
      <c r="D150" s="94"/>
      <c r="E150" s="96"/>
      <c r="F150" s="97"/>
      <c r="G150" s="38"/>
    </row>
    <row r="151" spans="4:7" ht="12">
      <c r="D151" s="94"/>
      <c r="E151" s="96"/>
      <c r="F151" s="97"/>
      <c r="G151" s="38"/>
    </row>
    <row r="152" spans="4:7" ht="12">
      <c r="D152" s="94"/>
      <c r="E152" s="96"/>
      <c r="F152" s="97"/>
      <c r="G152" s="38"/>
    </row>
    <row r="153" spans="4:7" ht="12">
      <c r="D153" s="94"/>
      <c r="E153" s="96"/>
      <c r="F153" s="97"/>
      <c r="G153" s="38"/>
    </row>
    <row r="154" spans="4:7" ht="12">
      <c r="D154" s="94"/>
      <c r="E154" s="96"/>
      <c r="F154" s="97"/>
      <c r="G154" s="38"/>
    </row>
    <row r="155" spans="4:7" ht="12">
      <c r="D155" s="94"/>
      <c r="E155" s="96"/>
      <c r="F155" s="97"/>
      <c r="G155" s="38"/>
    </row>
    <row r="156" spans="4:7" ht="12">
      <c r="D156" s="94"/>
      <c r="E156" s="96"/>
      <c r="F156" s="97"/>
      <c r="G156" s="38"/>
    </row>
    <row r="157" spans="4:7" ht="12">
      <c r="D157" s="94"/>
      <c r="E157" s="96"/>
      <c r="F157" s="97"/>
      <c r="G157" s="38"/>
    </row>
    <row r="158" spans="4:7" ht="12">
      <c r="D158" s="94"/>
      <c r="E158" s="96"/>
      <c r="F158" s="97"/>
      <c r="G158" s="38"/>
    </row>
    <row r="159" spans="4:7" ht="12">
      <c r="D159" s="94"/>
      <c r="E159" s="96"/>
      <c r="F159" s="97"/>
      <c r="G159" s="38"/>
    </row>
    <row r="160" spans="4:7" ht="12">
      <c r="D160" s="94"/>
      <c r="E160" s="96"/>
      <c r="F160" s="97"/>
      <c r="G160" s="38"/>
    </row>
    <row r="161" spans="4:7" ht="12">
      <c r="D161" s="94"/>
      <c r="E161" s="96"/>
      <c r="F161" s="97"/>
      <c r="G161" s="38"/>
    </row>
    <row r="162" spans="4:7" ht="12">
      <c r="D162" s="94"/>
      <c r="E162" s="96"/>
      <c r="F162" s="97"/>
      <c r="G162" s="38"/>
    </row>
    <row r="163" spans="4:7" ht="12">
      <c r="D163" s="94"/>
      <c r="E163" s="96"/>
      <c r="F163" s="97"/>
      <c r="G163" s="38"/>
    </row>
    <row r="164" spans="4:7" ht="12">
      <c r="D164" s="94"/>
      <c r="E164" s="96"/>
      <c r="F164" s="97"/>
      <c r="G164" s="38"/>
    </row>
    <row r="165" spans="4:7" ht="12">
      <c r="D165" s="94"/>
      <c r="E165" s="96"/>
      <c r="F165" s="97"/>
      <c r="G165" s="38"/>
    </row>
    <row r="166" spans="4:7" ht="12">
      <c r="D166" s="94"/>
      <c r="E166" s="96"/>
      <c r="F166" s="97"/>
      <c r="G166" s="38"/>
    </row>
    <row r="167" spans="4:7" ht="12">
      <c r="D167" s="94"/>
      <c r="E167" s="96"/>
      <c r="F167" s="97"/>
      <c r="G167" s="38"/>
    </row>
    <row r="168" spans="4:7" ht="12">
      <c r="D168" s="94"/>
      <c r="E168" s="96"/>
      <c r="F168" s="97"/>
      <c r="G168" s="38"/>
    </row>
    <row r="169" spans="4:7" ht="12">
      <c r="D169" s="94"/>
      <c r="E169" s="96"/>
      <c r="F169" s="97"/>
      <c r="G169" s="38"/>
    </row>
    <row r="170" spans="4:7" ht="12">
      <c r="D170" s="94"/>
      <c r="E170" s="96"/>
      <c r="F170" s="97"/>
      <c r="G170" s="38"/>
    </row>
    <row r="171" spans="4:7" ht="12">
      <c r="D171" s="94"/>
      <c r="E171" s="96"/>
      <c r="F171" s="97"/>
      <c r="G171" s="38"/>
    </row>
    <row r="172" spans="4:7" ht="12">
      <c r="D172" s="94"/>
      <c r="E172" s="96"/>
      <c r="F172" s="97"/>
      <c r="G172" s="38"/>
    </row>
    <row r="173" spans="4:7" ht="12">
      <c r="D173" s="94"/>
      <c r="E173" s="96"/>
      <c r="F173" s="97"/>
      <c r="G173" s="38"/>
    </row>
    <row r="174" spans="4:7" ht="12">
      <c r="D174" s="94"/>
      <c r="E174" s="96"/>
      <c r="F174" s="97"/>
      <c r="G174" s="38"/>
    </row>
    <row r="175" spans="4:7" ht="12">
      <c r="D175" s="94"/>
      <c r="E175" s="96"/>
      <c r="F175" s="97"/>
      <c r="G175" s="38"/>
    </row>
    <row r="176" spans="4:7" ht="12">
      <c r="D176" s="94"/>
      <c r="E176" s="96"/>
      <c r="F176" s="97"/>
      <c r="G176" s="38"/>
    </row>
    <row r="177" spans="4:7" ht="12">
      <c r="D177" s="94"/>
      <c r="E177" s="96"/>
      <c r="F177" s="97"/>
      <c r="G177" s="38"/>
    </row>
    <row r="178" spans="4:7" ht="12">
      <c r="D178" s="94"/>
      <c r="E178" s="96"/>
      <c r="F178" s="97"/>
      <c r="G178" s="38"/>
    </row>
    <row r="179" spans="4:7" ht="12">
      <c r="D179" s="94"/>
      <c r="E179" s="96"/>
      <c r="F179" s="97"/>
      <c r="G179" s="38"/>
    </row>
    <row r="180" spans="4:7" ht="12">
      <c r="D180" s="94"/>
      <c r="E180" s="96"/>
      <c r="F180" s="97"/>
      <c r="G180" s="38"/>
    </row>
    <row r="181" spans="4:7" ht="12">
      <c r="D181" s="94"/>
      <c r="E181" s="96"/>
      <c r="F181" s="97"/>
      <c r="G181" s="38"/>
    </row>
    <row r="182" spans="4:7" ht="12">
      <c r="D182" s="94"/>
      <c r="E182" s="96"/>
      <c r="F182" s="97"/>
      <c r="G182" s="38"/>
    </row>
  </sheetData>
  <sheetProtection password="C6D1" sheet="1" objects="1" scenarios="1" formatCells="0" formatColumns="0" formatRows="0"/>
  <mergeCells count="3">
    <mergeCell ref="A1:F1"/>
    <mergeCell ref="A2:F2"/>
    <mergeCell ref="A23:E23"/>
  </mergeCells>
  <dataValidations count="2">
    <dataValidation allowBlank="1" showInputMessage="1" showErrorMessage="1" imeMode="on" sqref="B14 B4:B12"/>
    <dataValidation allowBlank="1" showInputMessage="1" showErrorMessage="1" imeMode="off" sqref="A16:A18 A20:A22 A4:A5 A7"/>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lenovo</cp:lastModifiedBy>
  <cp:lastPrinted>2014-08-29T14:04:28Z</cp:lastPrinted>
  <dcterms:created xsi:type="dcterms:W3CDTF">2008-07-05T17:48:01Z</dcterms:created>
  <dcterms:modified xsi:type="dcterms:W3CDTF">2014-08-29T14:07:49Z</dcterms:modified>
  <cp:category/>
  <cp:version/>
  <cp:contentType/>
  <cp:contentStatus/>
</cp:coreProperties>
</file>