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30" windowWidth="8205" windowHeight="8865" firstSheet="1" activeTab="2"/>
  </bookViews>
  <sheets>
    <sheet name="VZTSNPJ" sheetId="1" state="hidden" r:id="rId1"/>
    <sheet name="说明" sheetId="2" r:id="rId2"/>
    <sheet name="100章" sheetId="3" r:id="rId3"/>
    <sheet name="200章" sheetId="4" r:id="rId4"/>
    <sheet name="300章" sheetId="5" r:id="rId5"/>
    <sheet name="400章" sheetId="6" r:id="rId6"/>
    <sheet name="600章" sheetId="7" r:id="rId7"/>
    <sheet name="汇总表" sheetId="8" r:id="rId8"/>
  </sheets>
  <definedNames>
    <definedName name="_xlnm.Print_Area" localSheetId="2">'100章'!$A$1:$F$19</definedName>
    <definedName name="_xlnm.Print_Titles" localSheetId="3">'200章'!$1:$4</definedName>
    <definedName name="_xlnm.Print_Titles" localSheetId="4">'300章'!$1:$4</definedName>
    <definedName name="_xlnm.Print_Titles" localSheetId="5">'400章'!$1:$4</definedName>
    <definedName name="_xlnm.Print_Titles" localSheetId="6">'600章'!$1:$4</definedName>
  </definedNames>
  <calcPr fullCalcOnLoad="1" fullPrecision="0"/>
</workbook>
</file>

<file path=xl/sharedStrings.xml><?xml version="1.0" encoding="utf-8"?>
<sst xmlns="http://schemas.openxmlformats.org/spreadsheetml/2006/main" count="2309" uniqueCount="251">
  <si>
    <t>总额</t>
  </si>
  <si>
    <t>102-2</t>
  </si>
  <si>
    <t>103-4</t>
  </si>
  <si>
    <t>103-5</t>
  </si>
  <si>
    <t>供水与排污设施</t>
  </si>
  <si>
    <t>序号</t>
  </si>
  <si>
    <t>章次</t>
  </si>
  <si>
    <t>总则</t>
  </si>
  <si>
    <t>施工环保费</t>
  </si>
  <si>
    <t>103-1</t>
  </si>
  <si>
    <t>103-2</t>
  </si>
  <si>
    <t>103-3</t>
  </si>
  <si>
    <t>临时供电设施</t>
  </si>
  <si>
    <t>104-1</t>
  </si>
  <si>
    <t>工程量清单</t>
  </si>
  <si>
    <t>货币单位：人民币元</t>
  </si>
  <si>
    <t>子目号</t>
  </si>
  <si>
    <t>102-1</t>
  </si>
  <si>
    <t>竣工文件</t>
  </si>
  <si>
    <r>
      <t xml:space="preserve">        1.2</t>
    </r>
    <r>
      <rPr>
        <sz val="12"/>
        <rFont val="宋体"/>
        <family val="0"/>
      </rPr>
      <t>本工程量清单应与招标文件中的投标人须知，通用合同条款、专用合同条款、技术规范及图纸等一起阅读和理解。</t>
    </r>
  </si>
  <si>
    <r>
      <t xml:space="preserve">        1.3</t>
    </r>
    <r>
      <rPr>
        <sz val="12"/>
        <rFont val="宋体"/>
        <family val="0"/>
      </rPr>
      <t>本工程量清单中所列工程数量是估算的或设计的预计数量，仅作为投标报价的共同基础，不能作为最终结算与支付的依据。实际支付应按实际完成的工程量，由承包人按技术规范规定的计量方法，以监理人认可的尺寸、断面计量，按本工程量清单的单价和总额价计算支付金额；或者根据具体情况，按合同条款第</t>
    </r>
    <r>
      <rPr>
        <sz val="12"/>
        <rFont val="Arial"/>
        <family val="2"/>
      </rPr>
      <t>15.4</t>
    </r>
    <r>
      <rPr>
        <sz val="12"/>
        <rFont val="宋体"/>
        <family val="0"/>
      </rPr>
      <t>款的规定，由监理人确定的单价或总额价计算支付额。</t>
    </r>
  </si>
  <si>
    <r>
      <t xml:space="preserve">        1.4</t>
    </r>
    <r>
      <rPr>
        <sz val="12"/>
        <rFont val="宋体"/>
        <family val="0"/>
      </rPr>
      <t>工程量清单各章是按第七章</t>
    </r>
    <r>
      <rPr>
        <sz val="12"/>
        <rFont val="Arial"/>
        <family val="2"/>
      </rPr>
      <t>“</t>
    </r>
    <r>
      <rPr>
        <sz val="12"/>
        <rFont val="宋体"/>
        <family val="0"/>
      </rPr>
      <t>技术规范</t>
    </r>
    <r>
      <rPr>
        <sz val="12"/>
        <rFont val="Arial"/>
        <family val="2"/>
      </rPr>
      <t>”</t>
    </r>
    <r>
      <rPr>
        <sz val="12"/>
        <rFont val="宋体"/>
        <family val="0"/>
      </rPr>
      <t>的相应章次编号的，因此，工程量清单中各章的工程子目的范围与计量等应与</t>
    </r>
    <r>
      <rPr>
        <sz val="12"/>
        <rFont val="Arial"/>
        <family val="2"/>
      </rPr>
      <t>“</t>
    </r>
    <r>
      <rPr>
        <sz val="12"/>
        <rFont val="宋体"/>
        <family val="0"/>
      </rPr>
      <t>技术规范</t>
    </r>
    <r>
      <rPr>
        <sz val="12"/>
        <rFont val="Arial"/>
        <family val="2"/>
      </rPr>
      <t>”</t>
    </r>
    <r>
      <rPr>
        <sz val="12"/>
        <rFont val="宋体"/>
        <family val="0"/>
      </rPr>
      <t>相应章节的范围、计量与支付条款结合起来理解或解释。</t>
    </r>
  </si>
  <si>
    <r>
      <t xml:space="preserve">        1.5</t>
    </r>
    <r>
      <rPr>
        <sz val="12"/>
        <rFont val="宋体"/>
        <family val="0"/>
      </rPr>
      <t>对作业和材料的一般说明或规定，未重复写入工程量清单内，在给工程量清单各子目标价前，应参阅第七章</t>
    </r>
    <r>
      <rPr>
        <sz val="12"/>
        <rFont val="Arial"/>
        <family val="2"/>
      </rPr>
      <t>“</t>
    </r>
    <r>
      <rPr>
        <sz val="12"/>
        <rFont val="宋体"/>
        <family val="0"/>
      </rPr>
      <t>技术规范</t>
    </r>
    <r>
      <rPr>
        <sz val="12"/>
        <rFont val="Arial"/>
        <family val="2"/>
      </rPr>
      <t>”</t>
    </r>
    <r>
      <rPr>
        <sz val="12"/>
        <rFont val="宋体"/>
        <family val="0"/>
      </rPr>
      <t>的有关内容。</t>
    </r>
  </si>
  <si>
    <r>
      <t xml:space="preserve">        1.6</t>
    </r>
    <r>
      <rPr>
        <sz val="12"/>
        <rFont val="宋体"/>
        <family val="0"/>
      </rPr>
      <t>工程量清单中所列工程量的变动，丝毫不会降低或影响合同条款的效力，也不免除承包人按规定的标准进行施工和修复缺陷的责任。</t>
    </r>
  </si>
  <si>
    <r>
      <t xml:space="preserve">        1.7</t>
    </r>
    <r>
      <rPr>
        <sz val="12"/>
        <rFont val="宋体"/>
        <family val="0"/>
      </rPr>
      <t>图纸中所列的工程数量表及数量汇总表仅是提供资料，不是工程量清单的外延，图纸与工程量清单所列数量不一致时，以工程量清单所列数量作为报价的依据。</t>
    </r>
  </si>
  <si>
    <r>
      <t xml:space="preserve">   </t>
    </r>
    <r>
      <rPr>
        <b/>
        <sz val="12"/>
        <rFont val="Arial"/>
        <family val="2"/>
      </rPr>
      <t xml:space="preserve">  2.</t>
    </r>
    <r>
      <rPr>
        <b/>
        <sz val="12"/>
        <rFont val="宋体"/>
        <family val="0"/>
      </rPr>
      <t>投标报价的说明</t>
    </r>
  </si>
  <si>
    <r>
      <t xml:space="preserve">        2.3</t>
    </r>
    <r>
      <rPr>
        <sz val="12"/>
        <rFont val="宋体"/>
        <family val="0"/>
      </rPr>
      <t>工程量清单中投标人没有填入单价或价格的子目，其费用视为已分摊在工程量清单中其他相关子目的单价或价格之中。承包人必须按监理人指令完成工程量清单中未填入单价或价格的子目，但不能得到结算与支付。</t>
    </r>
  </si>
  <si>
    <r>
      <t xml:space="preserve">        2.4</t>
    </r>
    <r>
      <rPr>
        <sz val="12"/>
        <rFont val="宋体"/>
        <family val="0"/>
      </rPr>
      <t>符合合同条款规定的全部费用应认为已被计入有标价的工程量清单所列各子目之中，未列子目不予计量的工作，其费用应视为已分摊在本合同工程的有关子目的单价或总额价之中。</t>
    </r>
  </si>
  <si>
    <r>
      <t xml:space="preserve">        2.5</t>
    </r>
    <r>
      <rPr>
        <sz val="12"/>
        <rFont val="宋体"/>
        <family val="0"/>
      </rPr>
      <t>承包人用于本合同工程的各类装备的提供、运输、维护、拆卸、拼装等支付的费用，已包括在工程量清单的单价或总额价之中。</t>
    </r>
  </si>
  <si>
    <r>
      <t xml:space="preserve">        2.6</t>
    </r>
    <r>
      <rPr>
        <sz val="12"/>
        <rFont val="宋体"/>
        <family val="0"/>
      </rPr>
      <t>工程量清单中各项金额均以人民币（元）结算。</t>
    </r>
  </si>
  <si>
    <r>
      <t xml:space="preserve">         4.2</t>
    </r>
    <r>
      <rPr>
        <sz val="12"/>
        <rFont val="宋体"/>
        <family val="0"/>
      </rPr>
      <t>为确保将安全施工措施落到实处，招标人按《公路水运工程安全生产监督管理办法》</t>
    </r>
    <r>
      <rPr>
        <sz val="12"/>
        <rFont val="Arial"/>
        <family val="2"/>
      </rPr>
      <t>(</t>
    </r>
    <r>
      <rPr>
        <sz val="12"/>
        <rFont val="宋体"/>
        <family val="0"/>
      </rPr>
      <t>交通部</t>
    </r>
    <r>
      <rPr>
        <sz val="12"/>
        <rFont val="Arial"/>
        <family val="2"/>
      </rPr>
      <t>2007</t>
    </r>
    <r>
      <rPr>
        <sz val="12"/>
        <rFont val="宋体"/>
        <family val="0"/>
      </rPr>
      <t>年第</t>
    </r>
    <r>
      <rPr>
        <sz val="12"/>
        <rFont val="Arial"/>
        <family val="2"/>
      </rPr>
      <t>1</t>
    </r>
    <r>
      <rPr>
        <sz val="12"/>
        <rFont val="宋体"/>
        <family val="0"/>
      </rPr>
      <t>号令</t>
    </r>
    <r>
      <rPr>
        <sz val="12"/>
        <rFont val="Arial"/>
        <family val="2"/>
      </rPr>
      <t>)</t>
    </r>
    <r>
      <rPr>
        <sz val="12"/>
        <rFont val="宋体"/>
        <family val="0"/>
      </rPr>
      <t>要求设置安全生产费，该项费用</t>
    </r>
    <r>
      <rPr>
        <b/>
        <sz val="12"/>
        <rFont val="宋体"/>
        <family val="0"/>
      </rPr>
      <t>按投标控制价上限的</t>
    </r>
    <r>
      <rPr>
        <b/>
        <sz val="12"/>
        <rFont val="Arial"/>
        <family val="2"/>
      </rPr>
      <t>1%</t>
    </r>
    <r>
      <rPr>
        <sz val="12"/>
        <rFont val="宋体"/>
        <family val="0"/>
      </rPr>
      <t>以固定金额形式计入工程量清单</t>
    </r>
    <r>
      <rPr>
        <sz val="12"/>
        <rFont val="Arial"/>
        <family val="2"/>
      </rPr>
      <t>100</t>
    </r>
    <r>
      <rPr>
        <sz val="12"/>
        <rFont val="宋体"/>
        <family val="0"/>
      </rPr>
      <t>章相应支付子目中。所发生的施工安全生产费用，应用于施工安全防护用具及设施的采购和更新、安全施工措施的落实、安全生产条件的改善，不得挪作他用。</t>
    </r>
  </si>
  <si>
    <r>
      <t>临时道路修建、养护与拆除</t>
    </r>
    <r>
      <rPr>
        <sz val="10"/>
        <rFont val="Arial"/>
        <family val="2"/>
      </rPr>
      <t>(</t>
    </r>
    <r>
      <rPr>
        <sz val="10"/>
        <rFont val="宋体"/>
        <family val="0"/>
      </rPr>
      <t>包括原道路的养护费</t>
    </r>
    <r>
      <rPr>
        <sz val="10"/>
        <rFont val="Arial"/>
        <family val="2"/>
      </rPr>
      <t>)</t>
    </r>
  </si>
  <si>
    <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</si>
  <si>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t>单</t>
    </r>
    <r>
      <rPr>
        <b/>
        <sz val="10"/>
        <rFont val="Arial"/>
        <family val="2"/>
      </rPr>
      <t xml:space="preserve"> </t>
    </r>
    <r>
      <rPr>
        <b/>
        <sz val="10"/>
        <rFont val="黑体"/>
        <family val="3"/>
      </rPr>
      <t>位</t>
    </r>
  </si>
  <si>
    <r>
      <t>数</t>
    </r>
    <r>
      <rPr>
        <b/>
        <sz val="10"/>
        <rFont val="Arial"/>
        <family val="2"/>
      </rPr>
      <t xml:space="preserve"> </t>
    </r>
    <r>
      <rPr>
        <b/>
        <sz val="10"/>
        <rFont val="宋体"/>
        <family val="0"/>
      </rPr>
      <t>量</t>
    </r>
  </si>
  <si>
    <t>单价</t>
  </si>
  <si>
    <t>合价</t>
  </si>
  <si>
    <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</si>
  <si>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t>金额</t>
    </r>
    <r>
      <rPr>
        <sz val="12"/>
        <rFont val="Arial"/>
        <family val="2"/>
      </rPr>
      <t>(</t>
    </r>
    <r>
      <rPr>
        <sz val="12"/>
        <rFont val="黑体"/>
        <family val="3"/>
      </rPr>
      <t>元</t>
    </r>
    <r>
      <rPr>
        <sz val="12"/>
        <rFont val="Arial"/>
        <family val="2"/>
      </rPr>
      <t>)</t>
    </r>
  </si>
  <si>
    <t>已包含在清单合计中的材料、工程设备、专业工程暂估价合计</t>
  </si>
  <si>
    <t>路基</t>
  </si>
  <si>
    <t>路面</t>
  </si>
  <si>
    <t>桥梁、涵洞</t>
  </si>
  <si>
    <t>隧道</t>
  </si>
  <si>
    <t>安全设施及预埋管线</t>
  </si>
  <si>
    <t>绿化及环境保护设施</t>
  </si>
  <si>
    <r>
      <t>第</t>
    </r>
    <r>
      <rPr>
        <sz val="11"/>
        <rFont val="Arial"/>
        <family val="2"/>
      </rPr>
      <t>100</t>
    </r>
    <r>
      <rPr>
        <sz val="11"/>
        <rFont val="宋体"/>
        <family val="0"/>
      </rPr>
      <t>章～</t>
    </r>
    <r>
      <rPr>
        <sz val="11"/>
        <rFont val="Arial"/>
        <family val="2"/>
      </rPr>
      <t>700</t>
    </r>
    <r>
      <rPr>
        <sz val="11"/>
        <rFont val="宋体"/>
        <family val="0"/>
      </rPr>
      <t>章清单合计</t>
    </r>
  </si>
  <si>
    <r>
      <t xml:space="preserve">清单合计减去材料、工程设备、专业工程暂估价合价
</t>
    </r>
    <r>
      <rPr>
        <sz val="11"/>
        <rFont val="Arial"/>
        <family val="2"/>
      </rPr>
      <t>(</t>
    </r>
    <r>
      <rPr>
        <sz val="11"/>
        <rFont val="宋体"/>
        <family val="0"/>
      </rPr>
      <t>即</t>
    </r>
    <r>
      <rPr>
        <sz val="11"/>
        <rFont val="Arial"/>
        <family val="2"/>
      </rPr>
      <t>8-9)=10</t>
    </r>
  </si>
  <si>
    <t>202-1</t>
  </si>
  <si>
    <t>清理与掘除</t>
  </si>
  <si>
    <t xml:space="preserve"> -a</t>
  </si>
  <si>
    <t>202-3</t>
  </si>
  <si>
    <t>拆除结构物</t>
  </si>
  <si>
    <t>203-1</t>
  </si>
  <si>
    <t>路基挖方</t>
  </si>
  <si>
    <t xml:space="preserve"> -c</t>
  </si>
  <si>
    <t>挖除非适用材料（不含淤泥）</t>
  </si>
  <si>
    <t>204-1</t>
  </si>
  <si>
    <t>路基填筑（包括填前压实）</t>
  </si>
  <si>
    <t xml:space="preserve"> -b</t>
  </si>
  <si>
    <t xml:space="preserve"> -e</t>
  </si>
  <si>
    <t>借土填方</t>
  </si>
  <si>
    <t>205-1</t>
  </si>
  <si>
    <t>软土地基处理</t>
  </si>
  <si>
    <t>208-3</t>
  </si>
  <si>
    <t>209-1</t>
  </si>
  <si>
    <t>604-1</t>
  </si>
  <si>
    <t>单柱式交通标志</t>
  </si>
  <si>
    <t>个</t>
  </si>
  <si>
    <t>302-2</t>
  </si>
  <si>
    <t>砂砾垫层</t>
  </si>
  <si>
    <t>水泥混凝土面板</t>
  </si>
  <si>
    <t>m</t>
  </si>
  <si>
    <t>419-2</t>
  </si>
  <si>
    <t>七号镇九号村</t>
  </si>
  <si>
    <r>
      <t>第五章</t>
    </r>
    <r>
      <rPr>
        <b/>
        <sz val="15"/>
        <rFont val="Arial"/>
        <family val="2"/>
      </rPr>
      <t xml:space="preserve">  </t>
    </r>
    <r>
      <rPr>
        <b/>
        <sz val="15"/>
        <rFont val="黑体"/>
        <family val="3"/>
      </rPr>
      <t>工程量清单</t>
    </r>
  </si>
  <si>
    <r>
      <t xml:space="preserve">    1.</t>
    </r>
    <r>
      <rPr>
        <b/>
        <sz val="12"/>
        <rFont val="宋体"/>
        <family val="0"/>
      </rPr>
      <t>工程量清单说明</t>
    </r>
  </si>
  <si>
    <r>
      <t xml:space="preserve">        1.1 </t>
    </r>
    <r>
      <rPr>
        <sz val="12"/>
        <rFont val="宋体"/>
        <family val="0"/>
      </rPr>
      <t>本工程量清单是根据招标文件中包括的、有合同约束力的图纸以及有关工程量清单的国家标准、行业标准、合同条款中约定的工程量计算规则编制。约定计量规则中没有的子目，其工程量按照有合同约束力的图纸所标示尺寸的理论净量计算。计量采用中华人民共和国法定计量单位。</t>
    </r>
  </si>
  <si>
    <r>
      <t xml:space="preserve">        2.1</t>
    </r>
    <r>
      <rPr>
        <sz val="12"/>
        <rFont val="宋体"/>
        <family val="0"/>
      </rPr>
      <t>工程量清单中的每一子目</t>
    </r>
    <r>
      <rPr>
        <sz val="12"/>
        <rFont val="Arial"/>
        <family val="2"/>
      </rPr>
      <t>(</t>
    </r>
    <r>
      <rPr>
        <sz val="12"/>
        <rFont val="宋体"/>
        <family val="0"/>
      </rPr>
      <t>有数量）需填入单价或价格，且只允许有一个报价。</t>
    </r>
  </si>
  <si>
    <r>
      <t xml:space="preserve">        2.2</t>
    </r>
    <r>
      <rPr>
        <sz val="12"/>
        <rFont val="宋体"/>
        <family val="0"/>
      </rPr>
      <t>除非合同另有规定，工程量清单中有标价的单价和总额价均已包括了为实施和完成合同工程所需的劳务、材料、机械、质检（自检）、安装、缺陷修复、管理、保险、税费、利润等费用，以及合同明示或暗示的所有责任、义务和一般风险。</t>
    </r>
  </si>
  <si>
    <r>
      <t xml:space="preserve">        2.7</t>
    </r>
    <r>
      <rPr>
        <sz val="12"/>
        <rFont val="宋体"/>
        <family val="0"/>
      </rPr>
      <t>暂列金额（不含计日工总额）的数量及拟用子目的说明：</t>
    </r>
    <r>
      <rPr>
        <b/>
        <u val="single"/>
        <sz val="12"/>
        <rFont val="宋体"/>
        <family val="0"/>
      </rPr>
      <t>本项目不考虑暂列金额。</t>
    </r>
  </si>
  <si>
    <r>
      <t xml:space="preserve">   </t>
    </r>
    <r>
      <rPr>
        <b/>
        <sz val="12"/>
        <rFont val="Arial"/>
        <family val="2"/>
      </rPr>
      <t xml:space="preserve"> 3.</t>
    </r>
    <r>
      <rPr>
        <b/>
        <sz val="12"/>
        <rFont val="宋体"/>
        <family val="0"/>
      </rPr>
      <t>计日工说明</t>
    </r>
    <r>
      <rPr>
        <b/>
        <sz val="12"/>
        <rFont val="Arial"/>
        <family val="2"/>
      </rPr>
      <t>:</t>
    </r>
    <r>
      <rPr>
        <b/>
        <sz val="12"/>
        <rFont val="宋体"/>
        <family val="0"/>
      </rPr>
      <t>无。</t>
    </r>
  </si>
  <si>
    <r>
      <t xml:space="preserve"> </t>
    </r>
    <r>
      <rPr>
        <b/>
        <sz val="12"/>
        <rFont val="Arial"/>
        <family val="2"/>
      </rPr>
      <t xml:space="preserve">   4.</t>
    </r>
    <r>
      <rPr>
        <b/>
        <sz val="12"/>
        <rFont val="宋体"/>
        <family val="0"/>
      </rPr>
      <t>其它说明</t>
    </r>
  </si>
  <si>
    <r>
      <t xml:space="preserve">        4.1</t>
    </r>
    <r>
      <rPr>
        <sz val="12"/>
        <rFont val="宋体"/>
        <family val="0"/>
      </rPr>
      <t>本项目建筑工程一切险、第三方责任险、承包人装备险、承包人职工的（人身）事故险和进场的材料及工程设备险由承包人自行投保，保险费由承包人承担并支付，并包含在所报的单价或总额价中，不单独报价。由于承包人未投保所造成的一切损失或索赔，均由承包人自行承担责任。</t>
    </r>
  </si>
  <si>
    <r>
      <t xml:space="preserve">         4.3</t>
    </r>
    <r>
      <rPr>
        <sz val="12"/>
        <rFont val="宋体"/>
        <family val="0"/>
      </rPr>
      <t>浆砌片石以图纸所示或监理人的指示为依据，按实际完成并经验收的数量，区分砂浆强度等级以立方米计量；砂砾或石渣垫层、抹面、勾缝等均作为承包人应做的附属工作，不另行计量。</t>
    </r>
  </si>
  <si>
    <r>
      <t xml:space="preserve">         4.4</t>
    </r>
    <r>
      <rPr>
        <sz val="12"/>
        <rFont val="宋体"/>
        <family val="0"/>
      </rPr>
      <t>圆管涵以图纸规定的洞身长度或监理人同意的现场沿涵洞中心线量测的进出洞口之间的洞身长度</t>
    </r>
    <r>
      <rPr>
        <sz val="12"/>
        <rFont val="Arial"/>
        <family val="2"/>
      </rPr>
      <t>,</t>
    </r>
    <r>
      <rPr>
        <sz val="12"/>
        <rFont val="宋体"/>
        <family val="0"/>
      </rPr>
      <t>分不同孔径及孔数</t>
    </r>
    <r>
      <rPr>
        <sz val="12"/>
        <rFont val="Arial"/>
        <family val="2"/>
      </rPr>
      <t>,</t>
    </r>
    <r>
      <rPr>
        <sz val="12"/>
        <rFont val="宋体"/>
        <family val="0"/>
      </rPr>
      <t>经监理人检查验收后以米计量。管节所用钢筋</t>
    </r>
    <r>
      <rPr>
        <sz val="12"/>
        <rFont val="Arial"/>
        <family val="2"/>
      </rPr>
      <t>,</t>
    </r>
    <r>
      <rPr>
        <sz val="12"/>
        <rFont val="宋体"/>
        <family val="0"/>
      </rPr>
      <t>不另计量与支付。图纸中标明的管节材料、管节基础、基底垫层和基座的接缝材料与防水材料等，洞口建筑，包括八字墙、端墙、帽石、抹面、洞口铺砌、隔水墙、基底换填砂砾、基础挖方、回填土方和运输、台背回填、拆除混凝土、砖、石及其他砌体结构等均作为承包人应做的附属工作，不另计量与支付。</t>
    </r>
  </si>
  <si>
    <r>
      <t xml:space="preserve">         4.5</t>
    </r>
    <r>
      <rPr>
        <sz val="12"/>
        <rFont val="宋体"/>
        <family val="0"/>
      </rPr>
      <t>过水路面经监理人验收，区分不同路面宽度，按延米计量。所有混凝土防护、砂砾垫层、挖基土方、回填土方、路面结构层、钢筋、填缝材料、标柱等均作为承包人的附属工作</t>
    </r>
    <r>
      <rPr>
        <sz val="12"/>
        <rFont val="Arial"/>
        <family val="2"/>
      </rPr>
      <t>,</t>
    </r>
    <r>
      <rPr>
        <sz val="12"/>
        <rFont val="宋体"/>
        <family val="0"/>
      </rPr>
      <t>不另行计量。</t>
    </r>
  </si>
  <si>
    <r>
      <t xml:space="preserve">5.1 </t>
    </r>
    <r>
      <rPr>
        <b/>
        <sz val="16"/>
        <rFont val="黑体"/>
        <family val="3"/>
      </rPr>
      <t>工程量清单表</t>
    </r>
  </si>
  <si>
    <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</si>
  <si>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t>合同段编号：</t>
    </r>
    <r>
      <rPr>
        <b/>
        <sz val="10"/>
        <rFont val="Arial"/>
        <family val="2"/>
      </rPr>
      <t>SG</t>
    </r>
  </si>
  <si>
    <t>货币单位：人民币元</t>
  </si>
  <si>
    <t>子目号</t>
  </si>
  <si>
    <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</si>
  <si>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t>单</t>
    </r>
    <r>
      <rPr>
        <b/>
        <sz val="10"/>
        <rFont val="Arial"/>
        <family val="2"/>
      </rPr>
      <t xml:space="preserve"> </t>
    </r>
    <r>
      <rPr>
        <b/>
        <sz val="10"/>
        <rFont val="黑体"/>
        <family val="3"/>
      </rPr>
      <t>位</t>
    </r>
  </si>
  <si>
    <r>
      <t>数</t>
    </r>
    <r>
      <rPr>
        <b/>
        <sz val="10"/>
        <rFont val="Arial"/>
        <family val="2"/>
      </rPr>
      <t xml:space="preserve"> </t>
    </r>
    <r>
      <rPr>
        <b/>
        <sz val="10"/>
        <rFont val="黑体"/>
        <family val="3"/>
      </rPr>
      <t>量</t>
    </r>
  </si>
  <si>
    <t>单价</t>
  </si>
  <si>
    <t>合价</t>
  </si>
  <si>
    <t>总额</t>
  </si>
  <si>
    <t>102-3</t>
  </si>
  <si>
    <r>
      <t>安全生产费</t>
    </r>
    <r>
      <rPr>
        <b/>
        <sz val="10"/>
        <rFont val="Arial"/>
        <family val="2"/>
      </rPr>
      <t>(</t>
    </r>
    <r>
      <rPr>
        <b/>
        <sz val="10"/>
        <rFont val="宋体"/>
        <family val="0"/>
      </rPr>
      <t>按投标控制价上限的</t>
    </r>
    <r>
      <rPr>
        <b/>
        <sz val="10"/>
        <rFont val="Arial"/>
        <family val="2"/>
      </rPr>
      <t>1%</t>
    </r>
    <r>
      <rPr>
        <b/>
        <sz val="10"/>
        <rFont val="宋体"/>
        <family val="0"/>
      </rPr>
      <t>计列</t>
    </r>
    <r>
      <rPr>
        <b/>
        <sz val="10"/>
        <rFont val="Arial"/>
        <family val="2"/>
      </rPr>
      <t>)</t>
    </r>
  </si>
  <si>
    <t>安全生产费用需填入报价，方可显示本章节总价。</t>
  </si>
  <si>
    <t>临时占地</t>
  </si>
  <si>
    <t>总额</t>
  </si>
  <si>
    <t xml:space="preserve"> -a</t>
  </si>
  <si>
    <t>设施架设、拆除</t>
  </si>
  <si>
    <t xml:space="preserve"> -b</t>
  </si>
  <si>
    <t>设施维修</t>
  </si>
  <si>
    <t>电信设施的提供、维修与拆除</t>
  </si>
  <si>
    <t>承包人驻地建设</t>
  </si>
  <si>
    <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</si>
  <si>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t>工程量清单</t>
  </si>
  <si>
    <r>
      <t>清单</t>
    </r>
    <r>
      <rPr>
        <b/>
        <sz val="13"/>
        <rFont val="Arial"/>
        <family val="2"/>
      </rPr>
      <t xml:space="preserve">  </t>
    </r>
    <r>
      <rPr>
        <b/>
        <sz val="13"/>
        <rFont val="黑体"/>
        <family val="3"/>
      </rPr>
      <t>第</t>
    </r>
    <r>
      <rPr>
        <b/>
        <sz val="13"/>
        <rFont val="Arial"/>
        <family val="2"/>
      </rPr>
      <t>200</t>
    </r>
    <r>
      <rPr>
        <b/>
        <sz val="13"/>
        <rFont val="黑体"/>
        <family val="3"/>
      </rPr>
      <t>章</t>
    </r>
    <r>
      <rPr>
        <b/>
        <sz val="13"/>
        <rFont val="Arial"/>
        <family val="2"/>
      </rPr>
      <t xml:space="preserve"> </t>
    </r>
    <r>
      <rPr>
        <b/>
        <sz val="13"/>
        <rFont val="黑体"/>
        <family val="3"/>
      </rPr>
      <t>路基</t>
    </r>
  </si>
  <si>
    <r>
      <t>合同段编号：</t>
    </r>
    <r>
      <rPr>
        <b/>
        <sz val="10"/>
        <rFont val="Arial"/>
        <family val="2"/>
      </rPr>
      <t>SG</t>
    </r>
  </si>
  <si>
    <t>货币单位：人民币元</t>
  </si>
  <si>
    <t>七号镇黑沙图村</t>
  </si>
  <si>
    <t xml:space="preserve"> -a</t>
  </si>
  <si>
    <t>清理现场</t>
  </si>
  <si>
    <r>
      <t>m</t>
    </r>
    <r>
      <rPr>
        <vertAlign val="superscript"/>
        <sz val="10"/>
        <rFont val="Arial"/>
        <family val="2"/>
      </rPr>
      <t>2</t>
    </r>
  </si>
  <si>
    <t xml:space="preserve"> -d</t>
  </si>
  <si>
    <t>路缘石</t>
  </si>
  <si>
    <r>
      <t>m</t>
    </r>
    <r>
      <rPr>
        <vertAlign val="superscript"/>
        <sz val="10"/>
        <rFont val="Arial"/>
        <family val="2"/>
      </rPr>
      <t>3</t>
    </r>
  </si>
  <si>
    <t>挖土方</t>
  </si>
  <si>
    <t>203-3</t>
  </si>
  <si>
    <t>清理垃圾</t>
  </si>
  <si>
    <t>利用土方</t>
  </si>
  <si>
    <t>换填砂砾</t>
  </si>
  <si>
    <t>护坡</t>
  </si>
  <si>
    <r>
      <t>M7.5</t>
    </r>
    <r>
      <rPr>
        <sz val="10"/>
        <rFont val="宋体"/>
        <family val="0"/>
      </rPr>
      <t>浆砌片石，满面护坡</t>
    </r>
  </si>
  <si>
    <t>隔水墙</t>
  </si>
  <si>
    <r>
      <t>M7.5</t>
    </r>
    <r>
      <rPr>
        <sz val="10"/>
        <rFont val="宋体"/>
        <family val="0"/>
      </rPr>
      <t>浆砌片石</t>
    </r>
  </si>
  <si>
    <t>清理现场</t>
  </si>
  <si>
    <r>
      <t>m</t>
    </r>
    <r>
      <rPr>
        <vertAlign val="superscript"/>
        <sz val="10"/>
        <rFont val="Arial"/>
        <family val="2"/>
      </rPr>
      <t>2</t>
    </r>
  </si>
  <si>
    <t>七号镇德胜村</t>
  </si>
  <si>
    <t>七号镇大毕力克村</t>
  </si>
  <si>
    <t>七号镇安业村</t>
  </si>
  <si>
    <t>七号镇达拉盖村</t>
  </si>
  <si>
    <t>德包图乡丰满村</t>
  </si>
  <si>
    <t>朝阳镇赛不冷村</t>
  </si>
  <si>
    <t>朝阳镇八岱脑包村</t>
  </si>
  <si>
    <t>朝阳镇二道沟村</t>
  </si>
  <si>
    <t>朝阳镇沙河湾村</t>
  </si>
  <si>
    <t>朝阳镇卫东村</t>
  </si>
  <si>
    <t>朝阳镇利民村</t>
  </si>
  <si>
    <t>公腊胡同乡挺进村</t>
  </si>
  <si>
    <t>白音特拉乡色庆沟村</t>
  </si>
  <si>
    <t>白音特拉乡农场村</t>
  </si>
  <si>
    <t>白音特拉乡大西沟村</t>
  </si>
  <si>
    <t>白音特拉乡十顷地村</t>
  </si>
  <si>
    <t>白音特拉乡小西沟村</t>
  </si>
  <si>
    <t>白音特拉乡毡房沟子村</t>
  </si>
  <si>
    <t>白音特拉乡白音特拉村</t>
  </si>
  <si>
    <t>长顺镇德善村</t>
  </si>
  <si>
    <t>长顺镇昔尼乌素村</t>
  </si>
  <si>
    <t>长顺镇德胜村</t>
  </si>
  <si>
    <t>长顺镇刀拉忽洞村</t>
  </si>
  <si>
    <t>长顺镇德义村</t>
  </si>
  <si>
    <r>
      <t>清单</t>
    </r>
    <r>
      <rPr>
        <b/>
        <sz val="10"/>
        <rFont val="Arial"/>
        <family val="2"/>
      </rPr>
      <t xml:space="preserve">  </t>
    </r>
    <r>
      <rPr>
        <b/>
        <sz val="10"/>
        <rFont val="黑体"/>
        <family val="3"/>
      </rPr>
      <t>第</t>
    </r>
    <r>
      <rPr>
        <b/>
        <sz val="10"/>
        <rFont val="Arial"/>
        <family val="2"/>
      </rPr>
      <t>200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</si>
  <si>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清单</t>
    </r>
    <r>
      <rPr>
        <b/>
        <sz val="13"/>
        <rFont val="Arial"/>
        <family val="2"/>
      </rPr>
      <t xml:space="preserve">  </t>
    </r>
    <r>
      <rPr>
        <b/>
        <sz val="13"/>
        <rFont val="黑体"/>
        <family val="3"/>
      </rPr>
      <t>第</t>
    </r>
    <r>
      <rPr>
        <b/>
        <sz val="13"/>
        <rFont val="Arial"/>
        <family val="2"/>
      </rPr>
      <t>300</t>
    </r>
    <r>
      <rPr>
        <b/>
        <sz val="13"/>
        <rFont val="黑体"/>
        <family val="3"/>
      </rPr>
      <t>章</t>
    </r>
    <r>
      <rPr>
        <b/>
        <sz val="13"/>
        <rFont val="Arial"/>
        <family val="2"/>
      </rPr>
      <t xml:space="preserve"> </t>
    </r>
    <r>
      <rPr>
        <b/>
        <sz val="13"/>
        <rFont val="黑体"/>
        <family val="3"/>
      </rPr>
      <t>路面</t>
    </r>
  </si>
  <si>
    <r>
      <t>厚</t>
    </r>
    <r>
      <rPr>
        <sz val="10"/>
        <rFont val="Arial"/>
        <family val="2"/>
      </rPr>
      <t>200mm</t>
    </r>
  </si>
  <si>
    <t xml:space="preserve"> -b</t>
  </si>
  <si>
    <r>
      <t>厚</t>
    </r>
    <r>
      <rPr>
        <sz val="10"/>
        <rFont val="Arial"/>
        <family val="2"/>
      </rPr>
      <t>300mm</t>
    </r>
  </si>
  <si>
    <t>312-1</t>
  </si>
  <si>
    <r>
      <t>厚</t>
    </r>
    <r>
      <rPr>
        <sz val="10"/>
        <rFont val="Arial"/>
        <family val="2"/>
      </rPr>
      <t>180mm</t>
    </r>
    <r>
      <rPr>
        <sz val="10"/>
        <rFont val="宋体"/>
        <family val="0"/>
      </rPr>
      <t>（混凝土弯拉强度</t>
    </r>
    <r>
      <rPr>
        <sz val="10"/>
        <rFont val="Arial"/>
        <family val="2"/>
      </rPr>
      <t>4.0MPa</t>
    </r>
    <r>
      <rPr>
        <sz val="10"/>
        <rFont val="宋体"/>
        <family val="0"/>
      </rPr>
      <t>）</t>
    </r>
  </si>
  <si>
    <t>313-1</t>
  </si>
  <si>
    <t>培土路肩</t>
  </si>
  <si>
    <r>
      <t>m</t>
    </r>
    <r>
      <rPr>
        <vertAlign val="superscript"/>
        <sz val="10"/>
        <rFont val="Arial"/>
        <family val="2"/>
      </rPr>
      <t>3</t>
    </r>
  </si>
  <si>
    <t>313-5</t>
  </si>
  <si>
    <r>
      <t>C25</t>
    </r>
    <r>
      <rPr>
        <sz val="10"/>
        <rFont val="宋体"/>
        <family val="0"/>
      </rPr>
      <t>混凝土预制块缘石</t>
    </r>
  </si>
  <si>
    <t>49.5cm×10cm×15cm</t>
  </si>
  <si>
    <t>315-1</t>
  </si>
  <si>
    <r>
      <t>过水路面</t>
    </r>
    <r>
      <rPr>
        <sz val="10"/>
        <rFont val="Arial"/>
        <family val="2"/>
      </rPr>
      <t>,</t>
    </r>
    <r>
      <rPr>
        <sz val="10"/>
        <rFont val="宋体"/>
        <family val="0"/>
      </rPr>
      <t>路面宽</t>
    </r>
    <r>
      <rPr>
        <sz val="10"/>
        <rFont val="Arial"/>
        <family val="2"/>
      </rPr>
      <t>6.5m</t>
    </r>
  </si>
  <si>
    <t>七号镇九号村</t>
  </si>
  <si>
    <t>七号镇德胜村</t>
  </si>
  <si>
    <t>七号镇大毕力克村</t>
  </si>
  <si>
    <t>七号镇安业村</t>
  </si>
  <si>
    <t>七号镇达拉盖村</t>
  </si>
  <si>
    <t>德包图乡丰满村</t>
  </si>
  <si>
    <t>朝阳镇赛不冷村</t>
  </si>
  <si>
    <t>朝阳镇八岱脑包村</t>
  </si>
  <si>
    <t>朝阳镇二道沟村</t>
  </si>
  <si>
    <t>朝阳镇沙河湾村</t>
  </si>
  <si>
    <t>朝阳镇卫东村</t>
  </si>
  <si>
    <t>朝阳镇利民村</t>
  </si>
  <si>
    <t>公腊胡同乡挺进村</t>
  </si>
  <si>
    <t>白音特拉乡色庆沟村</t>
  </si>
  <si>
    <t>白音特拉乡农场村</t>
  </si>
  <si>
    <t>白音特拉乡大西沟村</t>
  </si>
  <si>
    <t>白音特拉乡十顷地村</t>
  </si>
  <si>
    <t>白音特拉乡小西沟村</t>
  </si>
  <si>
    <t>白音特拉乡毡房沟子村</t>
  </si>
  <si>
    <t>白音特拉乡白音特拉村</t>
  </si>
  <si>
    <t>长顺镇德善村</t>
  </si>
  <si>
    <t>长顺镇昔尼乌素村</t>
  </si>
  <si>
    <t>长顺镇德胜村</t>
  </si>
  <si>
    <t>长顺镇刀拉忽洞村</t>
  </si>
  <si>
    <t>长顺镇德义村</t>
  </si>
  <si>
    <r>
      <t>清单</t>
    </r>
    <r>
      <rPr>
        <b/>
        <sz val="10"/>
        <rFont val="Arial"/>
        <family val="2"/>
      </rPr>
      <t xml:space="preserve">  </t>
    </r>
    <r>
      <rPr>
        <b/>
        <sz val="10"/>
        <rFont val="黑体"/>
        <family val="3"/>
      </rPr>
      <t>第</t>
    </r>
    <r>
      <rPr>
        <b/>
        <sz val="10"/>
        <rFont val="Arial"/>
        <family val="2"/>
      </rPr>
      <t>300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</si>
  <si>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清单</t>
    </r>
    <r>
      <rPr>
        <b/>
        <sz val="13"/>
        <rFont val="Arial"/>
        <family val="2"/>
      </rPr>
      <t xml:space="preserve">  </t>
    </r>
    <r>
      <rPr>
        <b/>
        <sz val="13"/>
        <rFont val="黑体"/>
        <family val="3"/>
      </rPr>
      <t>第</t>
    </r>
    <r>
      <rPr>
        <b/>
        <sz val="13"/>
        <rFont val="Arial"/>
        <family val="2"/>
      </rPr>
      <t>400</t>
    </r>
    <r>
      <rPr>
        <b/>
        <sz val="13"/>
        <rFont val="黑体"/>
        <family val="3"/>
      </rPr>
      <t>章</t>
    </r>
    <r>
      <rPr>
        <b/>
        <sz val="13"/>
        <rFont val="Arial"/>
        <family val="2"/>
      </rPr>
      <t xml:space="preserve"> </t>
    </r>
    <r>
      <rPr>
        <b/>
        <sz val="13"/>
        <rFont val="黑体"/>
        <family val="3"/>
      </rPr>
      <t>桥梁、涵洞</t>
    </r>
  </si>
  <si>
    <t>419-1</t>
  </si>
  <si>
    <t>单孔钢筋混凝土圆管涵</t>
  </si>
  <si>
    <t>φ1.0m</t>
  </si>
  <si>
    <t>双孔钢筋混凝土圆管涵</t>
  </si>
  <si>
    <t>φ0.5m</t>
  </si>
  <si>
    <t>φ0.75m</t>
  </si>
  <si>
    <t>朝阳镇卫东村</t>
  </si>
  <si>
    <t>419-1</t>
  </si>
  <si>
    <t>单孔钢筋混凝土圆管涵</t>
  </si>
  <si>
    <t xml:space="preserve"> -a</t>
  </si>
  <si>
    <t>φ1.0m</t>
  </si>
  <si>
    <t>双孔钢筋混凝土圆管涵</t>
  </si>
  <si>
    <t>φ0.5m</t>
  </si>
  <si>
    <t xml:space="preserve"> -b</t>
  </si>
  <si>
    <t>φ0.75m</t>
  </si>
  <si>
    <t>白音特拉乡色庆沟村</t>
  </si>
  <si>
    <t>长顺镇德胜村</t>
  </si>
  <si>
    <r>
      <t>清单</t>
    </r>
    <r>
      <rPr>
        <b/>
        <sz val="10"/>
        <rFont val="Arial"/>
        <family val="2"/>
      </rPr>
      <t xml:space="preserve">  </t>
    </r>
    <r>
      <rPr>
        <b/>
        <sz val="10"/>
        <rFont val="黑体"/>
        <family val="3"/>
      </rPr>
      <t>第</t>
    </r>
    <r>
      <rPr>
        <b/>
        <sz val="10"/>
        <rFont val="Arial"/>
        <family val="2"/>
      </rPr>
      <t>400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</si>
  <si>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安全设施</t>
    </r>
  </si>
  <si>
    <r>
      <t>△</t>
    </r>
    <r>
      <rPr>
        <sz val="10"/>
        <rFont val="Arial"/>
        <family val="2"/>
      </rPr>
      <t>700</t>
    </r>
  </si>
  <si>
    <r>
      <t>△</t>
    </r>
    <r>
      <rPr>
        <sz val="10"/>
        <rFont val="Arial"/>
        <family val="2"/>
      </rPr>
      <t>700+Φ600</t>
    </r>
  </si>
  <si>
    <t xml:space="preserve"> -c</t>
  </si>
  <si>
    <r>
      <t>□</t>
    </r>
    <r>
      <rPr>
        <sz val="10"/>
        <rFont val="Arial"/>
        <family val="2"/>
      </rPr>
      <t>1320×660</t>
    </r>
  </si>
  <si>
    <r>
      <t>△</t>
    </r>
    <r>
      <rPr>
        <sz val="10"/>
        <rFont val="Arial"/>
        <family val="2"/>
      </rPr>
      <t>700</t>
    </r>
  </si>
  <si>
    <r>
      <t>△</t>
    </r>
    <r>
      <rPr>
        <sz val="10"/>
        <rFont val="Arial"/>
        <family val="2"/>
      </rPr>
      <t>700+Φ600</t>
    </r>
  </si>
  <si>
    <t xml:space="preserve"> -c</t>
  </si>
  <si>
    <r>
      <t>□</t>
    </r>
    <r>
      <rPr>
        <sz val="10"/>
        <rFont val="Arial"/>
        <family val="2"/>
      </rPr>
      <t>1320×660</t>
    </r>
  </si>
  <si>
    <t>七号镇大毕力克村</t>
  </si>
  <si>
    <t>七号镇安业村</t>
  </si>
  <si>
    <t>七号镇达拉盖村</t>
  </si>
  <si>
    <t>德包图乡丰满村</t>
  </si>
  <si>
    <t>朝阳镇赛不冷村</t>
  </si>
  <si>
    <t>朝阳镇八岱脑包村</t>
  </si>
  <si>
    <t>朝阳镇二道沟村</t>
  </si>
  <si>
    <t>朝阳镇沙河湾村</t>
  </si>
  <si>
    <t>朝阳镇利民村</t>
  </si>
  <si>
    <t>公腊胡同乡挺进村</t>
  </si>
  <si>
    <t>白音特拉乡农场村</t>
  </si>
  <si>
    <t>白音特拉乡大西沟村</t>
  </si>
  <si>
    <t>白音特拉乡十顷地村</t>
  </si>
  <si>
    <t>白音特拉乡小西沟村</t>
  </si>
  <si>
    <t>白音特拉乡毡房沟子村</t>
  </si>
  <si>
    <t>白音特拉乡白音特拉村</t>
  </si>
  <si>
    <t>长顺镇德善村</t>
  </si>
  <si>
    <t>长顺镇昔尼乌素村</t>
  </si>
  <si>
    <t>长顺镇刀拉忽洞村</t>
  </si>
  <si>
    <t>长顺镇德义村</t>
  </si>
  <si>
    <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</si>
  <si>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5.4 </t>
    </r>
    <r>
      <rPr>
        <b/>
        <sz val="16"/>
        <rFont val="黑体"/>
        <family val="3"/>
      </rPr>
      <t>投标报价汇总表</t>
    </r>
  </si>
  <si>
    <r>
      <t>合同段编号：</t>
    </r>
    <r>
      <rPr>
        <b/>
        <sz val="10"/>
        <rFont val="Arial"/>
        <family val="2"/>
      </rPr>
      <t>SG</t>
    </r>
  </si>
  <si>
    <t>计日工合计</t>
  </si>
  <si>
    <r>
      <t>暂列金额</t>
    </r>
    <r>
      <rPr>
        <sz val="11"/>
        <rFont val="Arial"/>
        <family val="2"/>
      </rPr>
      <t>(</t>
    </r>
    <r>
      <rPr>
        <sz val="11"/>
        <rFont val="宋体"/>
        <family val="0"/>
      </rPr>
      <t>不含计日工总额</t>
    </r>
    <r>
      <rPr>
        <sz val="11"/>
        <rFont val="Arial"/>
        <family val="2"/>
      </rPr>
      <t>)(</t>
    </r>
    <r>
      <rPr>
        <b/>
        <sz val="11"/>
        <rFont val="宋体"/>
        <family val="0"/>
      </rPr>
      <t>本项目不予考虑</t>
    </r>
    <r>
      <rPr>
        <sz val="11"/>
        <rFont val="宋体"/>
        <family val="0"/>
      </rPr>
      <t>）</t>
    </r>
  </si>
  <si>
    <r>
      <t>投标报价</t>
    </r>
    <r>
      <rPr>
        <sz val="11"/>
        <rFont val="Arial"/>
        <family val="2"/>
      </rPr>
      <t>(8+11+12)=13</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</si>
</sst>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32">
    <font>
      <sz val="12"/>
      <name val="宋体"/>
      <family val="0"/>
    </font>
    <font>
      <sz val="9"/>
      <name val="宋体"/>
      <family val="0"/>
    </font>
    <font>
      <sz val="11"/>
      <name val="宋体"/>
      <family val="0"/>
    </font>
    <font>
      <b/>
      <sz val="10"/>
      <name val="宋体"/>
      <family val="0"/>
    </font>
    <font>
      <sz val="10"/>
      <name val="宋体"/>
      <family val="0"/>
    </font>
    <font>
      <sz val="12"/>
      <name val="黑体"/>
      <family val="3"/>
    </font>
    <font>
      <b/>
      <sz val="12"/>
      <name val="宋体"/>
      <family val="0"/>
    </font>
    <font>
      <sz val="10"/>
      <name val="Helv"/>
      <family val="2"/>
    </font>
    <font>
      <b/>
      <sz val="10"/>
      <name val="黑体"/>
      <family val="3"/>
    </font>
    <font>
      <b/>
      <sz val="11"/>
      <name val="Arial"/>
      <family val="2"/>
    </font>
    <font>
      <sz val="11"/>
      <name val="Arial"/>
      <family val="2"/>
    </font>
    <font>
      <b/>
      <sz val="16"/>
      <name val="黑体"/>
      <family val="3"/>
    </font>
    <font>
      <sz val="10"/>
      <color indexed="8"/>
      <name val="Arial"/>
      <family val="2"/>
    </font>
    <font>
      <b/>
      <sz val="11"/>
      <name val="宋体"/>
      <family val="0"/>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b/>
      <sz val="15"/>
      <name val="黑体"/>
      <family val="3"/>
    </font>
    <font>
      <b/>
      <sz val="10"/>
      <name val="Arial"/>
      <family val="2"/>
    </font>
    <font>
      <sz val="9"/>
      <name val="Arial"/>
      <family val="2"/>
    </font>
    <font>
      <b/>
      <sz val="9"/>
      <name val="Arial"/>
      <family val="2"/>
    </font>
    <font>
      <b/>
      <sz val="13"/>
      <name val="黑体"/>
      <family val="3"/>
    </font>
    <font>
      <b/>
      <u val="single"/>
      <sz val="12"/>
      <name val="宋体"/>
      <family val="0"/>
    </font>
    <font>
      <b/>
      <sz val="16"/>
      <name val="Arial"/>
      <family val="2"/>
    </font>
    <font>
      <sz val="14"/>
      <name val="Arial"/>
      <family val="2"/>
    </font>
    <font>
      <b/>
      <sz val="13"/>
      <name val="Arial"/>
      <family val="2"/>
    </font>
    <font>
      <vertAlign val="superscript"/>
      <sz val="10"/>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s>
  <cellStyleXfs count="22">
    <xf numFmtId="0" fontId="7" fillId="0" borderId="0">
      <alignment/>
      <protection/>
    </xf>
    <xf numFmtId="0" fontId="6"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0" borderId="0" applyNumberFormat="0" applyFill="0" applyBorder="0" applyAlignment="0" applyProtection="0"/>
  </cellStyleXfs>
  <cellXfs count="116">
    <xf numFmtId="0" fontId="0" fillId="0" borderId="0" xfId="0" applyAlignment="1">
      <alignment vertical="center"/>
    </xf>
    <xf numFmtId="0" fontId="2" fillId="0" borderId="1" xfId="0" applyFont="1" applyFill="1" applyBorder="1" applyAlignment="1" applyProtection="1">
      <alignment horizontal="center" vertical="center" readingOrder="1"/>
      <protection/>
    </xf>
    <xf numFmtId="0" fontId="4" fillId="0" borderId="1" xfId="0" applyFont="1" applyBorder="1" applyAlignment="1">
      <alignment vertical="center" shrinkToFit="1"/>
    </xf>
    <xf numFmtId="0" fontId="4" fillId="0" borderId="1" xfId="0" applyFont="1" applyBorder="1" applyAlignment="1">
      <alignment horizontal="center" vertical="center"/>
    </xf>
    <xf numFmtId="0" fontId="5" fillId="0" borderId="1" xfId="0" applyFont="1" applyFill="1" applyBorder="1" applyAlignment="1" applyProtection="1">
      <alignment horizontal="center" vertical="center" readingOrder="1"/>
      <protection/>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locked="0"/>
    </xf>
    <xf numFmtId="0" fontId="4" fillId="0" borderId="1" xfId="0" applyFont="1" applyBorder="1" applyAlignment="1" applyProtection="1">
      <alignment horizontal="center" vertical="center"/>
      <protection/>
    </xf>
    <xf numFmtId="0" fontId="4" fillId="0" borderId="1" xfId="0" applyFont="1" applyBorder="1" applyAlignment="1" applyProtection="1">
      <alignment vertical="center" shrinkToFit="1"/>
      <protection/>
    </xf>
    <xf numFmtId="0" fontId="4" fillId="0" borderId="1" xfId="0" applyFont="1" applyBorder="1" applyAlignment="1" applyProtection="1">
      <alignment vertical="center" wrapText="1" shrinkToFit="1"/>
      <protection/>
    </xf>
    <xf numFmtId="0" fontId="17" fillId="0" borderId="0" xfId="0" applyFont="1" applyAlignment="1">
      <alignment/>
    </xf>
    <xf numFmtId="0" fontId="18" fillId="0" borderId="0" xfId="0" applyFont="1" applyAlignment="1">
      <alignment vertical="distributed" wrapText="1"/>
    </xf>
    <xf numFmtId="0" fontId="17" fillId="0" borderId="0" xfId="0" applyFont="1" applyAlignment="1">
      <alignment vertical="distributed"/>
    </xf>
    <xf numFmtId="0" fontId="19" fillId="0" borderId="0" xfId="0" applyFont="1" applyAlignment="1">
      <alignment vertical="distributed" wrapText="1"/>
    </xf>
    <xf numFmtId="0" fontId="19" fillId="0" borderId="0" xfId="0" applyFont="1" applyAlignment="1">
      <alignment vertical="distributed"/>
    </xf>
    <xf numFmtId="0" fontId="17" fillId="0" borderId="0" xfId="0" applyFont="1" applyFill="1" applyAlignment="1" applyProtection="1">
      <alignment vertical="distributed"/>
      <protection/>
    </xf>
    <xf numFmtId="0" fontId="17" fillId="0" borderId="0" xfId="0" applyFont="1" applyAlignment="1">
      <alignment vertical="center" wrapText="1"/>
    </xf>
    <xf numFmtId="0" fontId="19" fillId="0" borderId="0" xfId="0" applyFont="1" applyAlignment="1">
      <alignment vertical="center" wrapText="1"/>
    </xf>
    <xf numFmtId="0" fontId="19" fillId="0" borderId="0" xfId="0" applyFont="1" applyFill="1" applyAlignment="1" applyProtection="1">
      <alignment horizontal="justify" vertical="center"/>
      <protection hidden="1"/>
    </xf>
    <xf numFmtId="0" fontId="17" fillId="0" borderId="1" xfId="0" applyFont="1" applyFill="1" applyBorder="1" applyAlignment="1" applyProtection="1">
      <alignment horizontal="center" vertical="center" wrapText="1"/>
      <protection/>
    </xf>
    <xf numFmtId="3" fontId="17" fillId="0" borderId="1" xfId="19" applyNumberFormat="1" applyFont="1" applyFill="1" applyBorder="1" applyAlignment="1" applyProtection="1">
      <alignment horizontal="right" vertical="center" shrinkToFit="1"/>
      <protection/>
    </xf>
    <xf numFmtId="0" fontId="17" fillId="0" borderId="1" xfId="0" applyFont="1" applyBorder="1" applyAlignment="1">
      <alignment horizontal="center" vertical="center"/>
    </xf>
    <xf numFmtId="3" fontId="9" fillId="0" borderId="1" xfId="0" applyNumberFormat="1" applyFont="1" applyFill="1" applyBorder="1" applyAlignment="1" applyProtection="1">
      <alignment horizontal="center" vertical="center" readingOrder="1"/>
      <protection/>
    </xf>
    <xf numFmtId="0" fontId="4" fillId="0" borderId="1" xfId="0" applyFont="1" applyFill="1" applyBorder="1" applyAlignment="1">
      <alignment vertical="center" shrinkToFit="1"/>
    </xf>
    <xf numFmtId="0" fontId="8" fillId="0" borderId="1" xfId="0" applyFont="1" applyFill="1" applyBorder="1" applyAlignment="1" applyProtection="1">
      <alignment horizontal="center" vertical="center"/>
      <protection/>
    </xf>
    <xf numFmtId="0" fontId="8" fillId="0" borderId="1" xfId="0" applyFont="1" applyFill="1" applyBorder="1" applyAlignment="1" applyProtection="1">
      <alignment horizontal="center" vertical="center" wrapText="1"/>
      <protection/>
    </xf>
    <xf numFmtId="0" fontId="8" fillId="0" borderId="2" xfId="0" applyFont="1" applyFill="1" applyBorder="1" applyAlignment="1" applyProtection="1">
      <alignment horizontal="center" vertical="center"/>
      <protection/>
    </xf>
    <xf numFmtId="0" fontId="8" fillId="0" borderId="2"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protection/>
    </xf>
    <xf numFmtId="191" fontId="8" fillId="0" borderId="1" xfId="0" applyNumberFormat="1" applyFont="1" applyFill="1" applyBorder="1" applyAlignment="1" applyProtection="1">
      <alignment horizontal="center" vertical="center"/>
      <protection/>
    </xf>
    <xf numFmtId="0" fontId="22" fillId="0" borderId="0" xfId="0" applyFont="1" applyAlignment="1">
      <alignment horizontal="center" vertical="center" wrapText="1"/>
    </xf>
    <xf numFmtId="0" fontId="23" fillId="0" borderId="0" xfId="0" applyFont="1" applyFill="1" applyBorder="1" applyAlignment="1" applyProtection="1">
      <alignment horizontal="left" vertical="center"/>
      <protection/>
    </xf>
    <xf numFmtId="0" fontId="17" fillId="0" borderId="0" xfId="0" applyFont="1" applyFill="1" applyBorder="1" applyAlignment="1" applyProtection="1">
      <alignment vertical="center"/>
      <protection locked="0"/>
    </xf>
    <xf numFmtId="0" fontId="17" fillId="0" borderId="1" xfId="0" applyNumberFormat="1" applyFont="1" applyFill="1" applyBorder="1" applyAlignment="1" applyProtection="1">
      <alignment horizontal="right" vertical="center" shrinkToFit="1"/>
      <protection locked="0"/>
    </xf>
    <xf numFmtId="0" fontId="17" fillId="0" borderId="1" xfId="0" applyFont="1" applyBorder="1" applyAlignment="1" applyProtection="1">
      <alignment horizontal="center" vertical="center"/>
      <protection/>
    </xf>
    <xf numFmtId="0" fontId="17" fillId="0" borderId="1" xfId="0" applyFont="1" applyBorder="1" applyAlignment="1" applyProtection="1">
      <alignment vertical="center" wrapText="1" shrinkToFit="1"/>
      <protection/>
    </xf>
    <xf numFmtId="0" fontId="17" fillId="0" borderId="1" xfId="0" applyFont="1" applyFill="1" applyBorder="1" applyAlignment="1" applyProtection="1">
      <alignment horizontal="justify" vertical="center" wrapText="1"/>
      <protection/>
    </xf>
    <xf numFmtId="3" fontId="23" fillId="0" borderId="3" xfId="0" applyNumberFormat="1" applyFont="1" applyFill="1" applyBorder="1" applyAlignment="1" applyProtection="1">
      <alignment horizontal="center" vertical="center" readingOrder="1"/>
      <protection/>
    </xf>
    <xf numFmtId="0" fontId="2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24" fillId="0" borderId="0" xfId="0" applyFont="1" applyFill="1" applyBorder="1" applyAlignment="1" applyProtection="1">
      <alignment/>
      <protection/>
    </xf>
    <xf numFmtId="0" fontId="23" fillId="0" borderId="1" xfId="0" applyFont="1" applyFill="1" applyBorder="1" applyAlignment="1" applyProtection="1">
      <alignment horizontal="center" vertical="center"/>
      <protection/>
    </xf>
    <xf numFmtId="191" fontId="17" fillId="0" borderId="3" xfId="0" applyNumberFormat="1" applyFont="1" applyFill="1" applyBorder="1" applyAlignment="1" applyProtection="1">
      <alignment horizontal="center" vertical="center"/>
      <protection locked="0"/>
    </xf>
    <xf numFmtId="3" fontId="17" fillId="0" borderId="1" xfId="0" applyNumberFormat="1" applyFont="1" applyFill="1" applyBorder="1" applyAlignment="1">
      <alignment horizontal="right" vertical="center"/>
    </xf>
    <xf numFmtId="0" fontId="17" fillId="0" borderId="0" xfId="0" applyFont="1" applyFill="1" applyBorder="1" applyAlignment="1" applyProtection="1">
      <alignment/>
      <protection/>
    </xf>
    <xf numFmtId="0" fontId="17" fillId="0" borderId="1" xfId="0" applyFont="1" applyFill="1" applyBorder="1" applyAlignment="1">
      <alignment horizontal="center" vertical="center"/>
    </xf>
    <xf numFmtId="0" fontId="24" fillId="0" borderId="0" xfId="0" applyNumberFormat="1" applyFont="1" applyFill="1" applyBorder="1" applyAlignment="1" applyProtection="1">
      <alignment/>
      <protection/>
    </xf>
    <xf numFmtId="191" fontId="9" fillId="0" borderId="0" xfId="0" applyNumberFormat="1" applyFont="1" applyFill="1" applyBorder="1" applyAlignment="1" applyProtection="1">
      <alignment horizontal="center" vertical="center"/>
      <protection/>
    </xf>
    <xf numFmtId="0" fontId="25" fillId="0" borderId="0" xfId="0" applyFont="1" applyFill="1" applyBorder="1" applyAlignment="1" applyProtection="1">
      <alignment/>
      <protection/>
    </xf>
    <xf numFmtId="0" fontId="23"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0" fontId="23" fillId="0" borderId="0" xfId="0" applyFont="1" applyFill="1" applyBorder="1" applyAlignment="1" applyProtection="1">
      <alignment/>
      <protection locked="0"/>
    </xf>
    <xf numFmtId="0" fontId="13" fillId="0" borderId="0"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19" fillId="0" borderId="0" xfId="0" applyFont="1" applyFill="1" applyBorder="1" applyAlignment="1" applyProtection="1">
      <alignment vertical="center" readingOrder="1"/>
      <protection/>
    </xf>
    <xf numFmtId="0" fontId="10" fillId="0" borderId="1" xfId="0" applyFont="1" applyFill="1" applyBorder="1" applyAlignment="1" applyProtection="1">
      <alignment horizontal="center" vertical="center" readingOrder="1"/>
      <protection/>
    </xf>
    <xf numFmtId="0" fontId="10" fillId="0" borderId="0" xfId="0" applyFont="1" applyFill="1" applyBorder="1" applyAlignment="1" applyProtection="1">
      <alignment vertical="center" readingOrder="1"/>
      <protection/>
    </xf>
    <xf numFmtId="3" fontId="10" fillId="0" borderId="1" xfId="0" applyNumberFormat="1" applyFont="1" applyFill="1" applyBorder="1" applyAlignment="1" applyProtection="1">
      <alignment horizontal="center" vertical="center" readingOrder="1"/>
      <protection/>
    </xf>
    <xf numFmtId="192" fontId="17" fillId="0" borderId="1" xfId="0" applyNumberFormat="1" applyFont="1" applyFill="1" applyBorder="1" applyAlignment="1" applyProtection="1">
      <alignment horizontal="right" vertical="center" shrinkToFit="1"/>
      <protection locked="0"/>
    </xf>
    <xf numFmtId="184" fontId="17" fillId="0" borderId="1" xfId="0" applyNumberFormat="1" applyFont="1" applyFill="1" applyBorder="1" applyAlignment="1" applyProtection="1">
      <alignment horizontal="right" vertical="center" shrinkToFit="1"/>
      <protection locked="0"/>
    </xf>
    <xf numFmtId="0" fontId="4" fillId="0" borderId="1" xfId="0" applyFont="1" applyFill="1" applyBorder="1" applyAlignment="1">
      <alignment horizontal="center" vertical="center"/>
    </xf>
    <xf numFmtId="0" fontId="19" fillId="0" borderId="0" xfId="0" applyFont="1" applyFill="1" applyAlignment="1">
      <alignment vertical="center" wrapText="1"/>
    </xf>
    <xf numFmtId="0" fontId="19" fillId="0" borderId="0" xfId="0" applyFont="1" applyFill="1" applyAlignment="1" applyProtection="1">
      <alignment vertical="center" wrapText="1"/>
      <protection hidden="1"/>
    </xf>
    <xf numFmtId="0" fontId="3" fillId="0" borderId="1" xfId="0" applyFont="1" applyFill="1" applyBorder="1" applyAlignment="1" applyProtection="1">
      <alignment horizontal="center" vertical="center"/>
      <protection/>
    </xf>
    <xf numFmtId="0" fontId="24" fillId="0" borderId="0" xfId="0" applyNumberFormat="1" applyFont="1" applyFill="1" applyBorder="1" applyAlignment="1" applyProtection="1">
      <alignment horizontal="right" vertical="center"/>
      <protection/>
    </xf>
    <xf numFmtId="0" fontId="25" fillId="0" borderId="0" xfId="0" applyNumberFormat="1" applyFont="1" applyFill="1" applyBorder="1" applyAlignment="1" applyProtection="1">
      <alignment horizontal="center" vertical="center"/>
      <protection/>
    </xf>
    <xf numFmtId="0" fontId="28"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protection/>
    </xf>
    <xf numFmtId="0" fontId="17" fillId="0" borderId="1" xfId="0" applyFont="1" applyFill="1" applyBorder="1" applyAlignment="1">
      <alignment vertical="center" shrinkToFit="1"/>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justify" vertical="center" wrapText="1"/>
      <protection/>
    </xf>
    <xf numFmtId="191" fontId="24"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justify" vertical="center" readingOrder="1"/>
      <protection/>
    </xf>
    <xf numFmtId="0" fontId="10" fillId="0" borderId="0" xfId="0" applyNumberFormat="1" applyFont="1" applyFill="1" applyBorder="1" applyAlignment="1" applyProtection="1">
      <alignment horizontal="center" vertical="center"/>
      <protection/>
    </xf>
    <xf numFmtId="191" fontId="1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right" vertical="center"/>
      <protection/>
    </xf>
    <xf numFmtId="0" fontId="17" fillId="0" borderId="1" xfId="0" applyFont="1" applyFill="1" applyBorder="1" applyAlignment="1">
      <alignment/>
    </xf>
    <xf numFmtId="0" fontId="17" fillId="0" borderId="0" xfId="0" applyFont="1" applyFill="1" applyAlignment="1">
      <alignment/>
    </xf>
    <xf numFmtId="191" fontId="23" fillId="0" borderId="1" xfId="0" applyNumberFormat="1" applyFont="1" applyFill="1" applyBorder="1" applyAlignment="1" applyProtection="1">
      <alignment horizontal="center" vertical="center"/>
      <protection locked="0"/>
    </xf>
    <xf numFmtId="191" fontId="23" fillId="0" borderId="4" xfId="0" applyNumberFormat="1" applyFont="1" applyFill="1" applyBorder="1" applyAlignment="1" applyProtection="1">
      <alignment horizontal="center" vertical="center"/>
      <protection locked="0"/>
    </xf>
    <xf numFmtId="3" fontId="23" fillId="0" borderId="1" xfId="0" applyNumberFormat="1" applyFont="1" applyFill="1" applyBorder="1" applyAlignment="1">
      <alignment horizontal="right" vertical="center"/>
    </xf>
    <xf numFmtId="0" fontId="3" fillId="0" borderId="5" xfId="0" applyFont="1" applyFill="1" applyBorder="1" applyAlignment="1" applyProtection="1">
      <alignment horizontal="right" vertical="center"/>
      <protection/>
    </xf>
    <xf numFmtId="3" fontId="23" fillId="0" borderId="1" xfId="0" applyNumberFormat="1" applyFont="1" applyFill="1" applyBorder="1" applyAlignment="1">
      <alignment vertical="center"/>
    </xf>
    <xf numFmtId="3" fontId="23" fillId="0" borderId="1" xfId="0" applyNumberFormat="1" applyFont="1" applyFill="1" applyBorder="1" applyAlignment="1" applyProtection="1">
      <alignment horizontal="right" vertical="center"/>
      <protection/>
    </xf>
    <xf numFmtId="0" fontId="11"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8" fillId="0" borderId="6" xfId="0" applyFont="1" applyFill="1" applyBorder="1" applyAlignment="1" applyProtection="1">
      <alignment horizontal="center" vertical="center" readingOrder="1"/>
      <protection/>
    </xf>
    <xf numFmtId="0" fontId="23" fillId="0" borderId="4" xfId="0" applyFont="1" applyBorder="1" applyAlignment="1" applyProtection="1">
      <alignment horizontal="center" vertical="center"/>
      <protection/>
    </xf>
    <xf numFmtId="0" fontId="8" fillId="0" borderId="1" xfId="0" applyFont="1" applyFill="1" applyBorder="1" applyAlignment="1" applyProtection="1">
      <alignment horizontal="center" vertical="center"/>
      <protection/>
    </xf>
    <xf numFmtId="0" fontId="23" fillId="0" borderId="1" xfId="0" applyFont="1" applyFill="1" applyBorder="1" applyAlignment="1" applyProtection="1">
      <alignment horizontal="center" vertical="center"/>
      <protection/>
    </xf>
    <xf numFmtId="0" fontId="8" fillId="0" borderId="6" xfId="0" applyFont="1" applyFill="1" applyBorder="1" applyAlignment="1" applyProtection="1">
      <alignment horizontal="center" vertical="center"/>
      <protection/>
    </xf>
    <xf numFmtId="0" fontId="23" fillId="0" borderId="3" xfId="0" applyFont="1" applyFill="1" applyBorder="1" applyAlignment="1" applyProtection="1">
      <alignment horizontal="center" vertical="center"/>
      <protection/>
    </xf>
    <xf numFmtId="0" fontId="8" fillId="0" borderId="6" xfId="0" applyNumberFormat="1" applyFont="1" applyFill="1" applyBorder="1" applyAlignment="1" applyProtection="1">
      <alignment horizontal="center" vertical="center"/>
      <protection/>
    </xf>
    <xf numFmtId="0" fontId="23" fillId="0" borderId="4" xfId="0" applyNumberFormat="1" applyFont="1" applyFill="1" applyBorder="1" applyAlignment="1" applyProtection="1">
      <alignment horizontal="center" vertical="center"/>
      <protection/>
    </xf>
    <xf numFmtId="0" fontId="23" fillId="0" borderId="4" xfId="0"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readingOrder="1"/>
      <protection/>
    </xf>
    <xf numFmtId="0" fontId="10" fillId="0" borderId="1" xfId="0" applyFont="1" applyFill="1" applyBorder="1" applyAlignment="1" applyProtection="1">
      <alignment horizontal="center" vertical="center" readingOrder="1"/>
      <protection/>
    </xf>
    <xf numFmtId="0" fontId="28" fillId="0" borderId="0" xfId="0" applyFont="1" applyFill="1" applyBorder="1" applyAlignment="1" applyProtection="1">
      <alignment horizontal="left" vertical="center"/>
      <protection/>
    </xf>
    <xf numFmtId="0" fontId="2" fillId="0" borderId="1" xfId="0" applyFont="1" applyFill="1" applyBorder="1" applyAlignment="1" applyProtection="1">
      <alignment horizontal="center" vertical="center" wrapText="1" readingOrder="1"/>
      <protection/>
    </xf>
    <xf numFmtId="0" fontId="4" fillId="0" borderId="1" xfId="0" applyFont="1" applyFill="1" applyBorder="1" applyAlignment="1">
      <alignment vertical="center" wrapText="1" shrinkToFit="1"/>
    </xf>
    <xf numFmtId="0" fontId="8" fillId="0" borderId="1" xfId="0" applyFont="1" applyFill="1" applyBorder="1" applyAlignment="1" applyProtection="1">
      <alignment vertical="center"/>
      <protection/>
    </xf>
    <xf numFmtId="3" fontId="23" fillId="0" borderId="1" xfId="0" applyNumberFormat="1" applyFont="1" applyFill="1" applyBorder="1" applyAlignment="1" applyProtection="1">
      <alignment vertical="center"/>
      <protection/>
    </xf>
    <xf numFmtId="3" fontId="17" fillId="0" borderId="1" xfId="0" applyNumberFormat="1" applyFont="1" applyFill="1" applyBorder="1" applyAlignment="1">
      <alignment vertical="center"/>
    </xf>
    <xf numFmtId="3" fontId="23" fillId="0" borderId="3"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cellXfs>
  <cellStyles count="2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colorId="0"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4"/>
  <sheetViews>
    <sheetView showGridLines="0" view="pageBreakPreview" zoomScaleSheetLayoutView="100" workbookViewId="0" topLeftCell="A15">
      <selection activeCell="B15" sqref="B15:C15"/>
    </sheetView>
  </sheetViews>
  <sheetFormatPr defaultColWidth="9.00390625" defaultRowHeight="14.25"/>
  <cols>
    <col min="1" max="1" width="81.25390625" style="17" customWidth="1"/>
    <col min="2" max="16384" width="9.00390625" style="11" customWidth="1"/>
  </cols>
  <sheetData>
    <row r="1" ht="57" customHeight="1">
      <c r="A1" s="31" t="s">
        <v>75</v>
      </c>
    </row>
    <row r="2" s="13" customFormat="1" ht="20.25" customHeight="1">
      <c r="A2" s="12" t="s">
        <v>76</v>
      </c>
    </row>
    <row r="3" s="13" customFormat="1" ht="62.25" customHeight="1">
      <c r="A3" s="14" t="s">
        <v>77</v>
      </c>
    </row>
    <row r="4" s="15" customFormat="1" ht="33" customHeight="1">
      <c r="A4" s="18" t="s">
        <v>19</v>
      </c>
    </row>
    <row r="5" s="15" customFormat="1" ht="82.5" customHeight="1">
      <c r="A5" s="18" t="s">
        <v>20</v>
      </c>
    </row>
    <row r="6" s="15" customFormat="1" ht="51.75" customHeight="1">
      <c r="A6" s="18" t="s">
        <v>21</v>
      </c>
    </row>
    <row r="7" s="15" customFormat="1" ht="35.25" customHeight="1">
      <c r="A7" s="18" t="s">
        <v>22</v>
      </c>
    </row>
    <row r="8" s="15" customFormat="1" ht="33.75" customHeight="1">
      <c r="A8" s="18" t="s">
        <v>23</v>
      </c>
    </row>
    <row r="9" s="15" customFormat="1" ht="33" customHeight="1">
      <c r="A9" s="18" t="s">
        <v>24</v>
      </c>
    </row>
    <row r="10" s="15" customFormat="1" ht="19.5" customHeight="1">
      <c r="A10" s="18" t="s">
        <v>25</v>
      </c>
    </row>
    <row r="11" s="15" customFormat="1" ht="29.25" customHeight="1">
      <c r="A11" s="18" t="s">
        <v>78</v>
      </c>
    </row>
    <row r="12" s="15" customFormat="1" ht="54.75" customHeight="1">
      <c r="A12" s="18" t="s">
        <v>79</v>
      </c>
    </row>
    <row r="13" s="15" customFormat="1" ht="52.5" customHeight="1">
      <c r="A13" s="18" t="s">
        <v>26</v>
      </c>
    </row>
    <row r="14" s="15" customFormat="1" ht="52.5" customHeight="1">
      <c r="A14" s="18" t="s">
        <v>27</v>
      </c>
    </row>
    <row r="15" s="15" customFormat="1" ht="36" customHeight="1">
      <c r="A15" s="18" t="s">
        <v>28</v>
      </c>
    </row>
    <row r="16" s="15" customFormat="1" ht="21.75" customHeight="1">
      <c r="A16" s="18" t="s">
        <v>29</v>
      </c>
    </row>
    <row r="17" s="15" customFormat="1" ht="15">
      <c r="A17" s="18" t="s">
        <v>80</v>
      </c>
    </row>
    <row r="18" s="16" customFormat="1" ht="18" customHeight="1">
      <c r="A18" s="19" t="s">
        <v>81</v>
      </c>
    </row>
    <row r="19" s="16" customFormat="1" ht="20.25" customHeight="1">
      <c r="A19" s="19" t="s">
        <v>82</v>
      </c>
    </row>
    <row r="20" s="16" customFormat="1" ht="78" customHeight="1">
      <c r="A20" s="19" t="s">
        <v>83</v>
      </c>
    </row>
    <row r="21" s="16" customFormat="1" ht="89.25" customHeight="1">
      <c r="A21" s="18" t="s">
        <v>30</v>
      </c>
    </row>
    <row r="22" ht="54" customHeight="1">
      <c r="A22" s="64" t="s">
        <v>84</v>
      </c>
    </row>
    <row r="23" ht="93.75" customHeight="1">
      <c r="A23" s="64" t="s">
        <v>85</v>
      </c>
    </row>
    <row r="24" ht="51.75" customHeight="1">
      <c r="A24" s="65" t="s">
        <v>86</v>
      </c>
    </row>
  </sheetData>
  <sheetProtection password="C6D1" sheet="1" objects="1" scenarios="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showGridLines="0" showZeros="0" tabSelected="1" view="pageBreakPreview" zoomScaleSheetLayoutView="100" workbookViewId="0" topLeftCell="A1">
      <selection activeCell="B8" sqref="B8"/>
    </sheetView>
  </sheetViews>
  <sheetFormatPr defaultColWidth="9.00390625" defaultRowHeight="14.25"/>
  <cols>
    <col min="1" max="1" width="8.625" style="71" customWidth="1"/>
    <col min="2" max="2" width="30.125" style="70" customWidth="1"/>
    <col min="3" max="3" width="5.25390625" style="71" customWidth="1"/>
    <col min="4" max="4" width="5.25390625" style="33" customWidth="1"/>
    <col min="5" max="5" width="11.625" style="72" customWidth="1"/>
    <col min="6" max="6" width="13.875" style="72" customWidth="1"/>
    <col min="7" max="16384" width="9.00390625" style="33" customWidth="1"/>
  </cols>
  <sheetData>
    <row r="1" ht="28.5" customHeight="1">
      <c r="A1" s="69" t="s">
        <v>87</v>
      </c>
    </row>
    <row r="2" spans="1:6" s="73" customFormat="1" ht="30.75" customHeight="1">
      <c r="A2" s="92" t="s">
        <v>14</v>
      </c>
      <c r="B2" s="93"/>
      <c r="C2" s="93"/>
      <c r="D2" s="93"/>
      <c r="E2" s="93"/>
      <c r="F2" s="93"/>
    </row>
    <row r="3" spans="1:6" s="74" customFormat="1" ht="21.75" customHeight="1">
      <c r="A3" s="94" t="s">
        <v>88</v>
      </c>
      <c r="B3" s="95"/>
      <c r="C3" s="95"/>
      <c r="D3" s="95"/>
      <c r="E3" s="95"/>
      <c r="F3" s="95"/>
    </row>
    <row r="4" spans="1:6" s="54" customFormat="1" ht="12.75">
      <c r="A4" s="5" t="s">
        <v>89</v>
      </c>
      <c r="B4" s="32"/>
      <c r="C4" s="52"/>
      <c r="D4" s="52"/>
      <c r="E4" s="53"/>
      <c r="F4" s="42" t="s">
        <v>90</v>
      </c>
    </row>
    <row r="5" spans="1:6" ht="30" customHeight="1">
      <c r="A5" s="25" t="s">
        <v>91</v>
      </c>
      <c r="B5" s="26" t="s">
        <v>92</v>
      </c>
      <c r="C5" s="25" t="s">
        <v>93</v>
      </c>
      <c r="D5" s="25" t="s">
        <v>94</v>
      </c>
      <c r="E5" s="25" t="s">
        <v>95</v>
      </c>
      <c r="F5" s="25" t="s">
        <v>96</v>
      </c>
    </row>
    <row r="6" spans="1:6" ht="30" customHeight="1">
      <c r="A6" s="22" t="s">
        <v>17</v>
      </c>
      <c r="B6" s="2" t="s">
        <v>18</v>
      </c>
      <c r="C6" s="3" t="s">
        <v>97</v>
      </c>
      <c r="D6" s="20">
        <v>1</v>
      </c>
      <c r="E6" s="61"/>
      <c r="F6" s="21">
        <f>IF(E6&gt;0,ROUND(D6*E6,0),"")</f>
      </c>
    </row>
    <row r="7" spans="1:6" ht="30" customHeight="1">
      <c r="A7" s="35" t="s">
        <v>1</v>
      </c>
      <c r="B7" s="9" t="s">
        <v>8</v>
      </c>
      <c r="C7" s="8" t="s">
        <v>0</v>
      </c>
      <c r="D7" s="20">
        <v>1</v>
      </c>
      <c r="E7" s="61"/>
      <c r="F7" s="21">
        <f aca="true" t="shared" si="0" ref="F7:F13">IF(E7&gt;0,ROUND(D7*E7,0),"")</f>
      </c>
    </row>
    <row r="8" spans="1:7" ht="30" customHeight="1">
      <c r="A8" s="35" t="s">
        <v>98</v>
      </c>
      <c r="B8" s="9" t="s">
        <v>99</v>
      </c>
      <c r="C8" s="8" t="s">
        <v>97</v>
      </c>
      <c r="D8" s="20">
        <v>1</v>
      </c>
      <c r="E8" s="62"/>
      <c r="F8" s="21">
        <f t="shared" si="0"/>
      </c>
      <c r="G8" s="7" t="s">
        <v>100</v>
      </c>
    </row>
    <row r="9" spans="1:6" ht="30" customHeight="1">
      <c r="A9" s="35" t="s">
        <v>9</v>
      </c>
      <c r="B9" s="10" t="s">
        <v>31</v>
      </c>
      <c r="C9" s="8" t="s">
        <v>0</v>
      </c>
      <c r="D9" s="20">
        <v>1</v>
      </c>
      <c r="E9" s="61"/>
      <c r="F9" s="21">
        <f t="shared" si="0"/>
      </c>
    </row>
    <row r="10" spans="1:6" ht="30" customHeight="1">
      <c r="A10" s="35" t="s">
        <v>10</v>
      </c>
      <c r="B10" s="9" t="s">
        <v>101</v>
      </c>
      <c r="C10" s="8" t="s">
        <v>102</v>
      </c>
      <c r="D10" s="20">
        <v>1</v>
      </c>
      <c r="E10" s="61"/>
      <c r="F10" s="21">
        <f t="shared" si="0"/>
      </c>
    </row>
    <row r="11" spans="1:6" ht="30" customHeight="1">
      <c r="A11" s="35" t="s">
        <v>11</v>
      </c>
      <c r="B11" s="9" t="s">
        <v>12</v>
      </c>
      <c r="C11" s="35"/>
      <c r="D11" s="20"/>
      <c r="E11" s="61"/>
      <c r="F11" s="21">
        <f t="shared" si="0"/>
      </c>
    </row>
    <row r="12" spans="1:6" ht="30" customHeight="1">
      <c r="A12" s="35" t="s">
        <v>103</v>
      </c>
      <c r="B12" s="9" t="s">
        <v>104</v>
      </c>
      <c r="C12" s="8" t="s">
        <v>0</v>
      </c>
      <c r="D12" s="20">
        <v>1</v>
      </c>
      <c r="E12" s="61"/>
      <c r="F12" s="21">
        <f t="shared" si="0"/>
      </c>
    </row>
    <row r="13" spans="1:6" ht="30" customHeight="1">
      <c r="A13" s="35" t="s">
        <v>105</v>
      </c>
      <c r="B13" s="9" t="s">
        <v>106</v>
      </c>
      <c r="C13" s="8" t="s">
        <v>102</v>
      </c>
      <c r="D13" s="20">
        <v>1</v>
      </c>
      <c r="E13" s="61"/>
      <c r="F13" s="21">
        <f t="shared" si="0"/>
      </c>
    </row>
    <row r="14" spans="1:6" ht="30" customHeight="1">
      <c r="A14" s="35" t="s">
        <v>2</v>
      </c>
      <c r="B14" s="9" t="s">
        <v>107</v>
      </c>
      <c r="C14" s="8" t="s">
        <v>0</v>
      </c>
      <c r="D14" s="20">
        <v>1</v>
      </c>
      <c r="E14" s="61"/>
      <c r="F14" s="21">
        <f>IF(E14&gt;0,ROUND(D14*E14,0),"")</f>
      </c>
    </row>
    <row r="15" spans="1:6" ht="30" customHeight="1">
      <c r="A15" s="35" t="s">
        <v>3</v>
      </c>
      <c r="B15" s="9" t="s">
        <v>4</v>
      </c>
      <c r="C15" s="8" t="s">
        <v>0</v>
      </c>
      <c r="D15" s="20">
        <v>1</v>
      </c>
      <c r="E15" s="61"/>
      <c r="F15" s="21">
        <f>IF(E15&gt;0,ROUND(D15*E15,0),"")</f>
      </c>
    </row>
    <row r="16" spans="1:6" ht="30" customHeight="1">
      <c r="A16" s="35" t="s">
        <v>13</v>
      </c>
      <c r="B16" s="10" t="s">
        <v>108</v>
      </c>
      <c r="C16" s="8" t="s">
        <v>0</v>
      </c>
      <c r="D16" s="20">
        <v>1</v>
      </c>
      <c r="E16" s="61"/>
      <c r="F16" s="21">
        <f>IF(E16&gt;0,ROUND(D16*E16,0),"")</f>
      </c>
    </row>
    <row r="17" spans="1:6" ht="30" customHeight="1">
      <c r="A17" s="35"/>
      <c r="B17" s="36"/>
      <c r="C17" s="35"/>
      <c r="D17" s="20"/>
      <c r="E17" s="34"/>
      <c r="F17" s="21"/>
    </row>
    <row r="18" spans="1:6" ht="30" customHeight="1">
      <c r="A18" s="20"/>
      <c r="B18" s="37"/>
      <c r="C18" s="20"/>
      <c r="D18" s="20"/>
      <c r="E18" s="34"/>
      <c r="F18" s="21"/>
    </row>
    <row r="19" spans="1:6" ht="30" customHeight="1">
      <c r="A19" s="96" t="s">
        <v>109</v>
      </c>
      <c r="B19" s="97"/>
      <c r="C19" s="97"/>
      <c r="D19" s="97"/>
      <c r="E19" s="97"/>
      <c r="F19" s="38">
        <f>IF(E8=0,"",SUM(F6:F18))</f>
      </c>
    </row>
  </sheetData>
  <sheetProtection password="C6D1" sheet="1" objects="1" scenarios="1" formatCells="0" formatColumns="0" formatRows="0"/>
  <protectedRanges>
    <protectedRange sqref="E6:E18" name="区域1"/>
  </protectedRanges>
  <mergeCells count="3">
    <mergeCell ref="A2:F2"/>
    <mergeCell ref="A3:F3"/>
    <mergeCell ref="A19:E19"/>
  </mergeCells>
  <dataValidations count="2">
    <dataValidation allowBlank="1" showInputMessage="1" showErrorMessage="1" imeMode="off" sqref="A5"/>
    <dataValidation allowBlank="1" showInputMessage="1" showErrorMessage="1" imeMode="on" sqref="B5"/>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632"/>
  <sheetViews>
    <sheetView showGridLines="0" showZeros="0" view="pageBreakPreview" zoomScale="115" zoomScaleSheetLayoutView="115" workbookViewId="0" topLeftCell="A1">
      <selection activeCell="B15" sqref="B15:C15"/>
    </sheetView>
  </sheetViews>
  <sheetFormatPr defaultColWidth="9.00390625" defaultRowHeight="14.25"/>
  <cols>
    <col min="1" max="1" width="7.00390625" style="77" customWidth="1"/>
    <col min="2" max="2" width="24.375" style="78" customWidth="1"/>
    <col min="3" max="3" width="6.00390625" style="77" customWidth="1"/>
    <col min="4" max="4" width="10.875" style="81" customWidth="1"/>
    <col min="5" max="5" width="11.625" style="82" customWidth="1"/>
    <col min="6" max="6" width="13.625" style="115" customWidth="1"/>
    <col min="7" max="16384" width="9.00390625" style="49" customWidth="1"/>
  </cols>
  <sheetData>
    <row r="1" spans="1:6" ht="34.5" customHeight="1">
      <c r="A1" s="92" t="s">
        <v>110</v>
      </c>
      <c r="B1" s="93"/>
      <c r="C1" s="93"/>
      <c r="D1" s="93"/>
      <c r="E1" s="93"/>
      <c r="F1" s="93"/>
    </row>
    <row r="2" spans="1:6" s="47" customFormat="1" ht="22.5" customHeight="1">
      <c r="A2" s="94" t="s">
        <v>111</v>
      </c>
      <c r="B2" s="95"/>
      <c r="C2" s="95"/>
      <c r="D2" s="95"/>
      <c r="E2" s="95"/>
      <c r="F2" s="95"/>
    </row>
    <row r="3" spans="1:6" s="51" customFormat="1" ht="15">
      <c r="A3" s="5" t="s">
        <v>112</v>
      </c>
      <c r="B3" s="32"/>
      <c r="C3" s="39"/>
      <c r="D3" s="40"/>
      <c r="E3" s="89" t="s">
        <v>113</v>
      </c>
      <c r="F3" s="89"/>
    </row>
    <row r="4" spans="1:6" s="43" customFormat="1" ht="27" customHeight="1">
      <c r="A4" s="27" t="s">
        <v>16</v>
      </c>
      <c r="B4" s="28" t="s">
        <v>32</v>
      </c>
      <c r="C4" s="27" t="s">
        <v>33</v>
      </c>
      <c r="D4" s="29" t="s">
        <v>34</v>
      </c>
      <c r="E4" s="30" t="s">
        <v>35</v>
      </c>
      <c r="F4" s="110" t="s">
        <v>36</v>
      </c>
    </row>
    <row r="5" spans="1:6" s="43" customFormat="1" ht="27" customHeight="1">
      <c r="A5" s="100" t="s">
        <v>114</v>
      </c>
      <c r="B5" s="101"/>
      <c r="C5" s="44"/>
      <c r="D5" s="44"/>
      <c r="E5" s="86"/>
      <c r="F5" s="111">
        <f>SUM(F6:F22)</f>
        <v>0</v>
      </c>
    </row>
    <row r="6" spans="1:6" s="47" customFormat="1" ht="27" customHeight="1">
      <c r="A6" s="48" t="s">
        <v>48</v>
      </c>
      <c r="B6" s="24" t="s">
        <v>49</v>
      </c>
      <c r="C6" s="48"/>
      <c r="D6" s="44"/>
      <c r="E6" s="45"/>
      <c r="F6" s="112">
        <f aca="true" t="shared" si="0" ref="F6:F213">IF(E6&gt;0,ROUND(D6*E6,0),"")</f>
      </c>
    </row>
    <row r="7" spans="1:6" s="47" customFormat="1" ht="27" customHeight="1">
      <c r="A7" s="48" t="s">
        <v>115</v>
      </c>
      <c r="B7" s="24" t="s">
        <v>116</v>
      </c>
      <c r="C7" s="48" t="s">
        <v>117</v>
      </c>
      <c r="D7" s="48">
        <v>0</v>
      </c>
      <c r="E7" s="45"/>
      <c r="F7" s="112">
        <f t="shared" si="0"/>
      </c>
    </row>
    <row r="8" spans="1:6" s="47" customFormat="1" ht="27" customHeight="1">
      <c r="A8" s="48" t="s">
        <v>51</v>
      </c>
      <c r="B8" s="24" t="s">
        <v>52</v>
      </c>
      <c r="C8" s="48"/>
      <c r="D8" s="48"/>
      <c r="E8" s="45"/>
      <c r="F8" s="112">
        <f t="shared" si="0"/>
      </c>
    </row>
    <row r="9" spans="1:6" s="47" customFormat="1" ht="27" customHeight="1">
      <c r="A9" s="48" t="s">
        <v>118</v>
      </c>
      <c r="B9" s="24" t="s">
        <v>119</v>
      </c>
      <c r="C9" s="48" t="s">
        <v>120</v>
      </c>
      <c r="D9" s="48"/>
      <c r="E9" s="45"/>
      <c r="F9" s="112">
        <f t="shared" si="0"/>
      </c>
    </row>
    <row r="10" spans="1:6" s="47" customFormat="1" ht="27" customHeight="1">
      <c r="A10" s="48" t="s">
        <v>53</v>
      </c>
      <c r="B10" s="24" t="s">
        <v>54</v>
      </c>
      <c r="C10" s="48"/>
      <c r="D10" s="48"/>
      <c r="E10" s="45"/>
      <c r="F10" s="112">
        <f t="shared" si="0"/>
      </c>
    </row>
    <row r="11" spans="1:6" s="47" customFormat="1" ht="27" customHeight="1">
      <c r="A11" s="48" t="s">
        <v>50</v>
      </c>
      <c r="B11" s="24" t="s">
        <v>121</v>
      </c>
      <c r="C11" s="48" t="s">
        <v>120</v>
      </c>
      <c r="D11" s="48">
        <v>5508</v>
      </c>
      <c r="E11" s="45"/>
      <c r="F11" s="112">
        <f t="shared" si="0"/>
      </c>
    </row>
    <row r="12" spans="1:6" s="47" customFormat="1" ht="27" customHeight="1">
      <c r="A12" s="48" t="s">
        <v>55</v>
      </c>
      <c r="B12" s="24" t="s">
        <v>56</v>
      </c>
      <c r="C12" s="48" t="s">
        <v>120</v>
      </c>
      <c r="D12" s="48">
        <v>0</v>
      </c>
      <c r="E12" s="45"/>
      <c r="F12" s="112">
        <f t="shared" si="0"/>
      </c>
    </row>
    <row r="13" spans="1:6" s="47" customFormat="1" ht="27" customHeight="1">
      <c r="A13" s="48" t="s">
        <v>122</v>
      </c>
      <c r="B13" s="24" t="s">
        <v>123</v>
      </c>
      <c r="C13" s="48" t="s">
        <v>120</v>
      </c>
      <c r="D13" s="48"/>
      <c r="E13" s="45"/>
      <c r="F13" s="112">
        <f t="shared" si="0"/>
      </c>
    </row>
    <row r="14" spans="1:6" s="47" customFormat="1" ht="27" customHeight="1">
      <c r="A14" s="48" t="s">
        <v>57</v>
      </c>
      <c r="B14" s="24" t="s">
        <v>58</v>
      </c>
      <c r="C14" s="48"/>
      <c r="D14" s="48"/>
      <c r="E14" s="45"/>
      <c r="F14" s="112">
        <f t="shared" si="0"/>
      </c>
    </row>
    <row r="15" spans="1:6" s="47" customFormat="1" ht="27" customHeight="1">
      <c r="A15" s="48" t="s">
        <v>59</v>
      </c>
      <c r="B15" s="24" t="s">
        <v>124</v>
      </c>
      <c r="C15" s="48" t="s">
        <v>120</v>
      </c>
      <c r="D15" s="48">
        <v>145</v>
      </c>
      <c r="E15" s="45"/>
      <c r="F15" s="112">
        <f t="shared" si="0"/>
      </c>
    </row>
    <row r="16" spans="1:6" s="47" customFormat="1" ht="27" customHeight="1">
      <c r="A16" s="48" t="s">
        <v>60</v>
      </c>
      <c r="B16" s="24" t="s">
        <v>61</v>
      </c>
      <c r="C16" s="48" t="s">
        <v>120</v>
      </c>
      <c r="D16" s="48">
        <v>155</v>
      </c>
      <c r="E16" s="45"/>
      <c r="F16" s="112">
        <f t="shared" si="0"/>
      </c>
    </row>
    <row r="17" spans="1:6" s="47" customFormat="1" ht="27" customHeight="1">
      <c r="A17" s="48" t="s">
        <v>62</v>
      </c>
      <c r="B17" s="24" t="s">
        <v>63</v>
      </c>
      <c r="C17" s="48"/>
      <c r="D17" s="48"/>
      <c r="E17" s="45"/>
      <c r="F17" s="112">
        <f t="shared" si="0"/>
      </c>
    </row>
    <row r="18" spans="1:6" s="47" customFormat="1" ht="27" customHeight="1">
      <c r="A18" s="48" t="s">
        <v>59</v>
      </c>
      <c r="B18" s="24" t="s">
        <v>125</v>
      </c>
      <c r="C18" s="48" t="s">
        <v>120</v>
      </c>
      <c r="D18" s="48">
        <v>0</v>
      </c>
      <c r="E18" s="45"/>
      <c r="F18" s="112">
        <f t="shared" si="0"/>
      </c>
    </row>
    <row r="19" spans="1:6" s="47" customFormat="1" ht="27" customHeight="1">
      <c r="A19" s="48" t="s">
        <v>64</v>
      </c>
      <c r="B19" s="24" t="s">
        <v>126</v>
      </c>
      <c r="C19" s="48"/>
      <c r="D19" s="48"/>
      <c r="E19" s="45"/>
      <c r="F19" s="112">
        <f t="shared" si="0"/>
      </c>
    </row>
    <row r="20" spans="1:6" s="47" customFormat="1" ht="27" customHeight="1">
      <c r="A20" s="48" t="s">
        <v>55</v>
      </c>
      <c r="B20" s="76" t="s">
        <v>127</v>
      </c>
      <c r="C20" s="48"/>
      <c r="D20" s="48">
        <v>0</v>
      </c>
      <c r="E20" s="45"/>
      <c r="F20" s="112">
        <f t="shared" si="0"/>
      </c>
    </row>
    <row r="21" spans="1:6" s="47" customFormat="1" ht="27" customHeight="1">
      <c r="A21" s="48" t="s">
        <v>65</v>
      </c>
      <c r="B21" s="24" t="s">
        <v>128</v>
      </c>
      <c r="C21" s="48"/>
      <c r="D21" s="48"/>
      <c r="E21" s="45"/>
      <c r="F21" s="112">
        <f t="shared" si="0"/>
      </c>
    </row>
    <row r="22" spans="1:6" s="47" customFormat="1" ht="27" customHeight="1">
      <c r="A22" s="48" t="s">
        <v>50</v>
      </c>
      <c r="B22" s="76" t="s">
        <v>129</v>
      </c>
      <c r="C22" s="48" t="s">
        <v>120</v>
      </c>
      <c r="D22" s="48"/>
      <c r="E22" s="45"/>
      <c r="F22" s="112">
        <f t="shared" si="0"/>
      </c>
    </row>
    <row r="23" spans="1:6" s="47" customFormat="1" ht="27" customHeight="1">
      <c r="A23" s="100" t="s">
        <v>74</v>
      </c>
      <c r="B23" s="104"/>
      <c r="C23" s="44"/>
      <c r="D23" s="44"/>
      <c r="E23" s="86"/>
      <c r="F23" s="111">
        <f>SUM(F24:F40)</f>
        <v>0</v>
      </c>
    </row>
    <row r="24" spans="1:6" s="47" customFormat="1" ht="27" customHeight="1">
      <c r="A24" s="48" t="s">
        <v>48</v>
      </c>
      <c r="B24" s="24" t="s">
        <v>49</v>
      </c>
      <c r="C24" s="48"/>
      <c r="D24" s="44"/>
      <c r="E24" s="45"/>
      <c r="F24" s="112">
        <f t="shared" si="0"/>
      </c>
    </row>
    <row r="25" spans="1:6" s="47" customFormat="1" ht="27" customHeight="1">
      <c r="A25" s="48" t="s">
        <v>50</v>
      </c>
      <c r="B25" s="24" t="s">
        <v>130</v>
      </c>
      <c r="C25" s="48" t="s">
        <v>131</v>
      </c>
      <c r="D25" s="48">
        <v>403</v>
      </c>
      <c r="E25" s="45"/>
      <c r="F25" s="112">
        <f t="shared" si="0"/>
      </c>
    </row>
    <row r="26" spans="1:6" s="47" customFormat="1" ht="27" customHeight="1">
      <c r="A26" s="48" t="s">
        <v>51</v>
      </c>
      <c r="B26" s="24" t="s">
        <v>52</v>
      </c>
      <c r="C26" s="48"/>
      <c r="D26" s="48"/>
      <c r="E26" s="45"/>
      <c r="F26" s="112">
        <f t="shared" si="0"/>
      </c>
    </row>
    <row r="27" spans="1:6" s="47" customFormat="1" ht="27" customHeight="1">
      <c r="A27" s="48" t="s">
        <v>118</v>
      </c>
      <c r="B27" s="24" t="s">
        <v>119</v>
      </c>
      <c r="C27" s="48" t="s">
        <v>120</v>
      </c>
      <c r="D27" s="48"/>
      <c r="E27" s="45"/>
      <c r="F27" s="112">
        <f t="shared" si="0"/>
      </c>
    </row>
    <row r="28" spans="1:6" s="47" customFormat="1" ht="27" customHeight="1">
      <c r="A28" s="48" t="s">
        <v>53</v>
      </c>
      <c r="B28" s="24" t="s">
        <v>54</v>
      </c>
      <c r="C28" s="48"/>
      <c r="D28" s="48"/>
      <c r="E28" s="45"/>
      <c r="F28" s="112">
        <f t="shared" si="0"/>
      </c>
    </row>
    <row r="29" spans="1:6" s="47" customFormat="1" ht="27" customHeight="1">
      <c r="A29" s="48" t="s">
        <v>50</v>
      </c>
      <c r="B29" s="24" t="s">
        <v>121</v>
      </c>
      <c r="C29" s="48" t="s">
        <v>120</v>
      </c>
      <c r="D29" s="48">
        <v>3188</v>
      </c>
      <c r="E29" s="45"/>
      <c r="F29" s="112">
        <f t="shared" si="0"/>
      </c>
    </row>
    <row r="30" spans="1:6" s="47" customFormat="1" ht="27" customHeight="1">
      <c r="A30" s="48" t="s">
        <v>55</v>
      </c>
      <c r="B30" s="24" t="s">
        <v>56</v>
      </c>
      <c r="C30" s="48" t="s">
        <v>120</v>
      </c>
      <c r="D30" s="48">
        <v>43.2</v>
      </c>
      <c r="E30" s="45"/>
      <c r="F30" s="112">
        <f t="shared" si="0"/>
      </c>
    </row>
    <row r="31" spans="1:6" s="47" customFormat="1" ht="27" customHeight="1">
      <c r="A31" s="48" t="s">
        <v>122</v>
      </c>
      <c r="B31" s="24" t="s">
        <v>123</v>
      </c>
      <c r="C31" s="48" t="s">
        <v>120</v>
      </c>
      <c r="D31" s="48"/>
      <c r="E31" s="45"/>
      <c r="F31" s="112">
        <f t="shared" si="0"/>
      </c>
    </row>
    <row r="32" spans="1:6" s="47" customFormat="1" ht="27" customHeight="1">
      <c r="A32" s="48" t="s">
        <v>57</v>
      </c>
      <c r="B32" s="24" t="s">
        <v>58</v>
      </c>
      <c r="C32" s="48"/>
      <c r="D32" s="48"/>
      <c r="E32" s="45"/>
      <c r="F32" s="112">
        <f t="shared" si="0"/>
      </c>
    </row>
    <row r="33" spans="1:6" s="47" customFormat="1" ht="27" customHeight="1">
      <c r="A33" s="48" t="s">
        <v>59</v>
      </c>
      <c r="B33" s="24" t="s">
        <v>124</v>
      </c>
      <c r="C33" s="48" t="s">
        <v>120</v>
      </c>
      <c r="D33" s="48">
        <v>274</v>
      </c>
      <c r="E33" s="45"/>
      <c r="F33" s="112">
        <f t="shared" si="0"/>
      </c>
    </row>
    <row r="34" spans="1:6" s="47" customFormat="1" ht="27" customHeight="1">
      <c r="A34" s="48" t="s">
        <v>60</v>
      </c>
      <c r="B34" s="24" t="s">
        <v>61</v>
      </c>
      <c r="C34" s="48" t="s">
        <v>120</v>
      </c>
      <c r="D34" s="48">
        <v>305.3</v>
      </c>
      <c r="E34" s="45"/>
      <c r="F34" s="112">
        <f t="shared" si="0"/>
      </c>
    </row>
    <row r="35" spans="1:6" s="47" customFormat="1" ht="27" customHeight="1">
      <c r="A35" s="48" t="s">
        <v>62</v>
      </c>
      <c r="B35" s="24" t="s">
        <v>63</v>
      </c>
      <c r="C35" s="48"/>
      <c r="D35" s="48"/>
      <c r="E35" s="45"/>
      <c r="F35" s="112">
        <f t="shared" si="0"/>
      </c>
    </row>
    <row r="36" spans="1:6" s="47" customFormat="1" ht="27" customHeight="1">
      <c r="A36" s="48" t="s">
        <v>59</v>
      </c>
      <c r="B36" s="24" t="s">
        <v>125</v>
      </c>
      <c r="C36" s="48" t="s">
        <v>120</v>
      </c>
      <c r="D36" s="48">
        <v>43.2</v>
      </c>
      <c r="E36" s="45"/>
      <c r="F36" s="112">
        <f t="shared" si="0"/>
      </c>
    </row>
    <row r="37" spans="1:6" s="47" customFormat="1" ht="27" customHeight="1">
      <c r="A37" s="48" t="s">
        <v>64</v>
      </c>
      <c r="B37" s="24" t="s">
        <v>126</v>
      </c>
      <c r="C37" s="48"/>
      <c r="D37" s="48"/>
      <c r="E37" s="45"/>
      <c r="F37" s="112">
        <f t="shared" si="0"/>
      </c>
    </row>
    <row r="38" spans="1:6" s="47" customFormat="1" ht="27" customHeight="1">
      <c r="A38" s="48" t="s">
        <v>55</v>
      </c>
      <c r="B38" s="76" t="s">
        <v>127</v>
      </c>
      <c r="C38" s="48"/>
      <c r="D38" s="48">
        <v>0</v>
      </c>
      <c r="E38" s="45"/>
      <c r="F38" s="112">
        <f t="shared" si="0"/>
      </c>
    </row>
    <row r="39" spans="1:6" s="47" customFormat="1" ht="27" customHeight="1">
      <c r="A39" s="48" t="s">
        <v>65</v>
      </c>
      <c r="B39" s="24" t="s">
        <v>128</v>
      </c>
      <c r="C39" s="48"/>
      <c r="D39" s="48"/>
      <c r="E39" s="45"/>
      <c r="F39" s="112">
        <f t="shared" si="0"/>
      </c>
    </row>
    <row r="40" spans="1:6" s="47" customFormat="1" ht="27" customHeight="1">
      <c r="A40" s="48" t="s">
        <v>50</v>
      </c>
      <c r="B40" s="76" t="s">
        <v>129</v>
      </c>
      <c r="C40" s="48" t="s">
        <v>120</v>
      </c>
      <c r="D40" s="48"/>
      <c r="E40" s="45"/>
      <c r="F40" s="112">
        <f t="shared" si="0"/>
      </c>
    </row>
    <row r="41" spans="1:6" s="47" customFormat="1" ht="27" customHeight="1">
      <c r="A41" s="98" t="s">
        <v>132</v>
      </c>
      <c r="B41" s="99"/>
      <c r="C41" s="44"/>
      <c r="D41" s="44"/>
      <c r="E41" s="86"/>
      <c r="F41" s="111">
        <f>SUM(F42:F58)</f>
        <v>0</v>
      </c>
    </row>
    <row r="42" spans="1:6" s="47" customFormat="1" ht="27" customHeight="1">
      <c r="A42" s="48" t="s">
        <v>48</v>
      </c>
      <c r="B42" s="24" t="s">
        <v>49</v>
      </c>
      <c r="C42" s="48"/>
      <c r="D42" s="44"/>
      <c r="E42" s="45"/>
      <c r="F42" s="112">
        <f t="shared" si="0"/>
      </c>
    </row>
    <row r="43" spans="1:6" s="47" customFormat="1" ht="27" customHeight="1">
      <c r="A43" s="48" t="s">
        <v>50</v>
      </c>
      <c r="B43" s="24" t="s">
        <v>130</v>
      </c>
      <c r="C43" s="48" t="s">
        <v>131</v>
      </c>
      <c r="D43" s="48">
        <v>414</v>
      </c>
      <c r="E43" s="45"/>
      <c r="F43" s="112">
        <f t="shared" si="0"/>
      </c>
    </row>
    <row r="44" spans="1:6" s="47" customFormat="1" ht="27" customHeight="1">
      <c r="A44" s="48" t="s">
        <v>51</v>
      </c>
      <c r="B44" s="24" t="s">
        <v>52</v>
      </c>
      <c r="C44" s="48"/>
      <c r="D44" s="48"/>
      <c r="E44" s="45"/>
      <c r="F44" s="112">
        <f t="shared" si="0"/>
      </c>
    </row>
    <row r="45" spans="1:6" s="47" customFormat="1" ht="27" customHeight="1">
      <c r="A45" s="48" t="s">
        <v>118</v>
      </c>
      <c r="B45" s="24" t="s">
        <v>119</v>
      </c>
      <c r="C45" s="48" t="s">
        <v>120</v>
      </c>
      <c r="D45" s="48"/>
      <c r="E45" s="45"/>
      <c r="F45" s="112">
        <f t="shared" si="0"/>
      </c>
    </row>
    <row r="46" spans="1:6" s="47" customFormat="1" ht="27" customHeight="1">
      <c r="A46" s="48" t="s">
        <v>53</v>
      </c>
      <c r="B46" s="24" t="s">
        <v>54</v>
      </c>
      <c r="C46" s="48"/>
      <c r="D46" s="48"/>
      <c r="E46" s="45"/>
      <c r="F46" s="112">
        <f t="shared" si="0"/>
      </c>
    </row>
    <row r="47" spans="1:6" s="47" customFormat="1" ht="27" customHeight="1">
      <c r="A47" s="48" t="s">
        <v>50</v>
      </c>
      <c r="B47" s="24" t="s">
        <v>121</v>
      </c>
      <c r="C47" s="48" t="s">
        <v>120</v>
      </c>
      <c r="D47" s="48">
        <v>2772</v>
      </c>
      <c r="E47" s="45"/>
      <c r="F47" s="112">
        <f t="shared" si="0"/>
      </c>
    </row>
    <row r="48" spans="1:6" s="47" customFormat="1" ht="27" customHeight="1">
      <c r="A48" s="48" t="s">
        <v>55</v>
      </c>
      <c r="B48" s="24" t="s">
        <v>56</v>
      </c>
      <c r="C48" s="48" t="s">
        <v>120</v>
      </c>
      <c r="D48" s="48">
        <v>0</v>
      </c>
      <c r="E48" s="45"/>
      <c r="F48" s="112">
        <f t="shared" si="0"/>
      </c>
    </row>
    <row r="49" spans="1:6" s="47" customFormat="1" ht="27" customHeight="1">
      <c r="A49" s="48" t="s">
        <v>122</v>
      </c>
      <c r="B49" s="24" t="s">
        <v>123</v>
      </c>
      <c r="C49" s="48" t="s">
        <v>120</v>
      </c>
      <c r="D49" s="48"/>
      <c r="E49" s="45"/>
      <c r="F49" s="112">
        <f t="shared" si="0"/>
      </c>
    </row>
    <row r="50" spans="1:6" s="47" customFormat="1" ht="27" customHeight="1">
      <c r="A50" s="48" t="s">
        <v>57</v>
      </c>
      <c r="B50" s="24" t="s">
        <v>58</v>
      </c>
      <c r="C50" s="48"/>
      <c r="D50" s="48"/>
      <c r="E50" s="45"/>
      <c r="F50" s="112">
        <f t="shared" si="0"/>
      </c>
    </row>
    <row r="51" spans="1:6" s="47" customFormat="1" ht="27" customHeight="1">
      <c r="A51" s="48" t="s">
        <v>59</v>
      </c>
      <c r="B51" s="24" t="s">
        <v>124</v>
      </c>
      <c r="C51" s="48" t="s">
        <v>120</v>
      </c>
      <c r="D51" s="48">
        <v>422</v>
      </c>
      <c r="E51" s="45"/>
      <c r="F51" s="112">
        <f t="shared" si="0"/>
      </c>
    </row>
    <row r="52" spans="1:6" s="47" customFormat="1" ht="27" customHeight="1">
      <c r="A52" s="48" t="s">
        <v>60</v>
      </c>
      <c r="B52" s="24" t="s">
        <v>61</v>
      </c>
      <c r="C52" s="48" t="s">
        <v>120</v>
      </c>
      <c r="D52" s="48">
        <v>118.4</v>
      </c>
      <c r="E52" s="45"/>
      <c r="F52" s="112">
        <f t="shared" si="0"/>
      </c>
    </row>
    <row r="53" spans="1:6" s="47" customFormat="1" ht="27" customHeight="1">
      <c r="A53" s="48" t="s">
        <v>62</v>
      </c>
      <c r="B53" s="24" t="s">
        <v>63</v>
      </c>
      <c r="C53" s="48"/>
      <c r="D53" s="48"/>
      <c r="E53" s="45"/>
      <c r="F53" s="112">
        <f t="shared" si="0"/>
      </c>
    </row>
    <row r="54" spans="1:6" s="47" customFormat="1" ht="27" customHeight="1">
      <c r="A54" s="48" t="s">
        <v>59</v>
      </c>
      <c r="B54" s="24" t="s">
        <v>125</v>
      </c>
      <c r="C54" s="48" t="s">
        <v>120</v>
      </c>
      <c r="D54" s="48">
        <v>0</v>
      </c>
      <c r="E54" s="45"/>
      <c r="F54" s="112">
        <f t="shared" si="0"/>
      </c>
    </row>
    <row r="55" spans="1:6" s="47" customFormat="1" ht="27" customHeight="1">
      <c r="A55" s="48" t="s">
        <v>64</v>
      </c>
      <c r="B55" s="24" t="s">
        <v>126</v>
      </c>
      <c r="C55" s="48"/>
      <c r="D55" s="48"/>
      <c r="E55" s="45"/>
      <c r="F55" s="112">
        <f t="shared" si="0"/>
      </c>
    </row>
    <row r="56" spans="1:6" s="47" customFormat="1" ht="27" customHeight="1">
      <c r="A56" s="48" t="s">
        <v>55</v>
      </c>
      <c r="B56" s="76" t="s">
        <v>127</v>
      </c>
      <c r="C56" s="48"/>
      <c r="D56" s="48">
        <v>0</v>
      </c>
      <c r="E56" s="45"/>
      <c r="F56" s="112">
        <f t="shared" si="0"/>
      </c>
    </row>
    <row r="57" spans="1:6" s="47" customFormat="1" ht="27" customHeight="1">
      <c r="A57" s="48" t="s">
        <v>65</v>
      </c>
      <c r="B57" s="24" t="s">
        <v>128</v>
      </c>
      <c r="C57" s="48"/>
      <c r="D57" s="48"/>
      <c r="E57" s="45"/>
      <c r="F57" s="112">
        <f t="shared" si="0"/>
      </c>
    </row>
    <row r="58" spans="1:6" s="47" customFormat="1" ht="27" customHeight="1">
      <c r="A58" s="48" t="s">
        <v>50</v>
      </c>
      <c r="B58" s="76" t="s">
        <v>129</v>
      </c>
      <c r="C58" s="48" t="s">
        <v>120</v>
      </c>
      <c r="D58" s="48"/>
      <c r="E58" s="45"/>
      <c r="F58" s="112">
        <f t="shared" si="0"/>
      </c>
    </row>
    <row r="59" spans="1:6" s="47" customFormat="1" ht="27" customHeight="1">
      <c r="A59" s="98" t="s">
        <v>133</v>
      </c>
      <c r="B59" s="99"/>
      <c r="C59" s="44"/>
      <c r="D59" s="44"/>
      <c r="E59" s="86"/>
      <c r="F59" s="111">
        <f>SUM(F60:F76)</f>
        <v>0</v>
      </c>
    </row>
    <row r="60" spans="1:6" s="47" customFormat="1" ht="27" customHeight="1">
      <c r="A60" s="48" t="s">
        <v>48</v>
      </c>
      <c r="B60" s="24" t="s">
        <v>49</v>
      </c>
      <c r="C60" s="48"/>
      <c r="D60" s="44"/>
      <c r="E60" s="45"/>
      <c r="F60" s="112">
        <f t="shared" si="0"/>
      </c>
    </row>
    <row r="61" spans="1:6" s="47" customFormat="1" ht="27" customHeight="1">
      <c r="A61" s="48" t="s">
        <v>50</v>
      </c>
      <c r="B61" s="24" t="s">
        <v>130</v>
      </c>
      <c r="C61" s="48" t="s">
        <v>131</v>
      </c>
      <c r="D61" s="48">
        <v>0</v>
      </c>
      <c r="E61" s="45"/>
      <c r="F61" s="112">
        <f t="shared" si="0"/>
      </c>
    </row>
    <row r="62" spans="1:6" s="47" customFormat="1" ht="27" customHeight="1">
      <c r="A62" s="48" t="s">
        <v>51</v>
      </c>
      <c r="B62" s="24" t="s">
        <v>52</v>
      </c>
      <c r="C62" s="48"/>
      <c r="D62" s="48"/>
      <c r="E62" s="45"/>
      <c r="F62" s="112">
        <f t="shared" si="0"/>
      </c>
    </row>
    <row r="63" spans="1:6" s="47" customFormat="1" ht="27" customHeight="1">
      <c r="A63" s="48" t="s">
        <v>118</v>
      </c>
      <c r="B63" s="24" t="s">
        <v>119</v>
      </c>
      <c r="C63" s="48" t="s">
        <v>120</v>
      </c>
      <c r="D63" s="48"/>
      <c r="E63" s="45"/>
      <c r="F63" s="112">
        <f t="shared" si="0"/>
      </c>
    </row>
    <row r="64" spans="1:6" s="47" customFormat="1" ht="27" customHeight="1">
      <c r="A64" s="48" t="s">
        <v>53</v>
      </c>
      <c r="B64" s="24" t="s">
        <v>54</v>
      </c>
      <c r="C64" s="48"/>
      <c r="D64" s="48"/>
      <c r="E64" s="45"/>
      <c r="F64" s="112">
        <f t="shared" si="0"/>
      </c>
    </row>
    <row r="65" spans="1:6" s="47" customFormat="1" ht="27" customHeight="1">
      <c r="A65" s="48" t="s">
        <v>50</v>
      </c>
      <c r="B65" s="24" t="s">
        <v>121</v>
      </c>
      <c r="C65" s="48" t="s">
        <v>120</v>
      </c>
      <c r="D65" s="48">
        <v>6297</v>
      </c>
      <c r="E65" s="45"/>
      <c r="F65" s="112">
        <f t="shared" si="0"/>
      </c>
    </row>
    <row r="66" spans="1:6" s="47" customFormat="1" ht="27" customHeight="1">
      <c r="A66" s="48" t="s">
        <v>55</v>
      </c>
      <c r="B66" s="24" t="s">
        <v>56</v>
      </c>
      <c r="C66" s="48" t="s">
        <v>120</v>
      </c>
      <c r="D66" s="48">
        <v>0</v>
      </c>
      <c r="E66" s="45"/>
      <c r="F66" s="112">
        <f t="shared" si="0"/>
      </c>
    </row>
    <row r="67" spans="1:6" s="47" customFormat="1" ht="27" customHeight="1">
      <c r="A67" s="48" t="s">
        <v>122</v>
      </c>
      <c r="B67" s="24" t="s">
        <v>123</v>
      </c>
      <c r="C67" s="48" t="s">
        <v>120</v>
      </c>
      <c r="D67" s="48"/>
      <c r="E67" s="45"/>
      <c r="F67" s="112">
        <f t="shared" si="0"/>
      </c>
    </row>
    <row r="68" spans="1:6" s="47" customFormat="1" ht="27" customHeight="1">
      <c r="A68" s="48" t="s">
        <v>57</v>
      </c>
      <c r="B68" s="24" t="s">
        <v>58</v>
      </c>
      <c r="C68" s="48"/>
      <c r="D68" s="48"/>
      <c r="E68" s="45"/>
      <c r="F68" s="112">
        <f t="shared" si="0"/>
      </c>
    </row>
    <row r="69" spans="1:6" s="47" customFormat="1" ht="27" customHeight="1">
      <c r="A69" s="48" t="s">
        <v>59</v>
      </c>
      <c r="B69" s="24" t="s">
        <v>124</v>
      </c>
      <c r="C69" s="48" t="s">
        <v>120</v>
      </c>
      <c r="D69" s="48">
        <v>1069</v>
      </c>
      <c r="E69" s="45"/>
      <c r="F69" s="112">
        <f t="shared" si="0"/>
      </c>
    </row>
    <row r="70" spans="1:6" s="47" customFormat="1" ht="27" customHeight="1">
      <c r="A70" s="48" t="s">
        <v>60</v>
      </c>
      <c r="B70" s="24" t="s">
        <v>61</v>
      </c>
      <c r="C70" s="48" t="s">
        <v>120</v>
      </c>
      <c r="D70" s="48">
        <v>45</v>
      </c>
      <c r="E70" s="45"/>
      <c r="F70" s="112">
        <f t="shared" si="0"/>
      </c>
    </row>
    <row r="71" spans="1:6" s="47" customFormat="1" ht="27" customHeight="1">
      <c r="A71" s="48" t="s">
        <v>62</v>
      </c>
      <c r="B71" s="24" t="s">
        <v>63</v>
      </c>
      <c r="C71" s="48"/>
      <c r="D71" s="48"/>
      <c r="E71" s="45"/>
      <c r="F71" s="112">
        <f t="shared" si="0"/>
      </c>
    </row>
    <row r="72" spans="1:6" s="47" customFormat="1" ht="27" customHeight="1">
      <c r="A72" s="48" t="s">
        <v>59</v>
      </c>
      <c r="B72" s="24" t="s">
        <v>125</v>
      </c>
      <c r="C72" s="48" t="s">
        <v>120</v>
      </c>
      <c r="D72" s="48">
        <v>0</v>
      </c>
      <c r="E72" s="45"/>
      <c r="F72" s="112">
        <f t="shared" si="0"/>
      </c>
    </row>
    <row r="73" spans="1:6" s="47" customFormat="1" ht="27" customHeight="1">
      <c r="A73" s="48" t="s">
        <v>64</v>
      </c>
      <c r="B73" s="24" t="s">
        <v>126</v>
      </c>
      <c r="C73" s="48"/>
      <c r="D73" s="48"/>
      <c r="E73" s="45"/>
      <c r="F73" s="112">
        <f t="shared" si="0"/>
      </c>
    </row>
    <row r="74" spans="1:6" s="47" customFormat="1" ht="27" customHeight="1">
      <c r="A74" s="48" t="s">
        <v>55</v>
      </c>
      <c r="B74" s="76" t="s">
        <v>127</v>
      </c>
      <c r="C74" s="48"/>
      <c r="D74" s="48">
        <v>0</v>
      </c>
      <c r="E74" s="45"/>
      <c r="F74" s="112">
        <f t="shared" si="0"/>
      </c>
    </row>
    <row r="75" spans="1:6" s="47" customFormat="1" ht="27" customHeight="1">
      <c r="A75" s="48" t="s">
        <v>65</v>
      </c>
      <c r="B75" s="24" t="s">
        <v>128</v>
      </c>
      <c r="C75" s="48"/>
      <c r="D75" s="48"/>
      <c r="E75" s="45"/>
      <c r="F75" s="112">
        <f t="shared" si="0"/>
      </c>
    </row>
    <row r="76" spans="1:6" s="47" customFormat="1" ht="27" customHeight="1">
      <c r="A76" s="48" t="s">
        <v>50</v>
      </c>
      <c r="B76" s="76" t="s">
        <v>129</v>
      </c>
      <c r="C76" s="48" t="s">
        <v>120</v>
      </c>
      <c r="D76" s="48"/>
      <c r="E76" s="45"/>
      <c r="F76" s="112">
        <f t="shared" si="0"/>
      </c>
    </row>
    <row r="77" spans="1:6" s="47" customFormat="1" ht="27" customHeight="1">
      <c r="A77" s="98" t="s">
        <v>134</v>
      </c>
      <c r="B77" s="99"/>
      <c r="C77" s="44"/>
      <c r="D77" s="44"/>
      <c r="E77" s="86"/>
      <c r="F77" s="111">
        <f>SUM(F78:F94)</f>
        <v>0</v>
      </c>
    </row>
    <row r="78" spans="1:6" s="47" customFormat="1" ht="27" customHeight="1">
      <c r="A78" s="48" t="s">
        <v>48</v>
      </c>
      <c r="B78" s="24" t="s">
        <v>49</v>
      </c>
      <c r="C78" s="48"/>
      <c r="D78" s="44"/>
      <c r="E78" s="45"/>
      <c r="F78" s="112">
        <f t="shared" si="0"/>
      </c>
    </row>
    <row r="79" spans="1:6" s="47" customFormat="1" ht="27" customHeight="1">
      <c r="A79" s="48" t="s">
        <v>50</v>
      </c>
      <c r="B79" s="24" t="s">
        <v>130</v>
      </c>
      <c r="C79" s="48" t="s">
        <v>131</v>
      </c>
      <c r="D79" s="48">
        <v>0</v>
      </c>
      <c r="E79" s="45"/>
      <c r="F79" s="112">
        <f t="shared" si="0"/>
      </c>
    </row>
    <row r="80" spans="1:6" s="47" customFormat="1" ht="27" customHeight="1">
      <c r="A80" s="48" t="s">
        <v>51</v>
      </c>
      <c r="B80" s="24" t="s">
        <v>52</v>
      </c>
      <c r="C80" s="48"/>
      <c r="D80" s="48"/>
      <c r="E80" s="45"/>
      <c r="F80" s="112">
        <f t="shared" si="0"/>
      </c>
    </row>
    <row r="81" spans="1:6" s="47" customFormat="1" ht="27" customHeight="1">
      <c r="A81" s="48" t="s">
        <v>118</v>
      </c>
      <c r="B81" s="24" t="s">
        <v>119</v>
      </c>
      <c r="C81" s="48" t="s">
        <v>120</v>
      </c>
      <c r="D81" s="48"/>
      <c r="E81" s="45"/>
      <c r="F81" s="112">
        <f t="shared" si="0"/>
      </c>
    </row>
    <row r="82" spans="1:6" s="47" customFormat="1" ht="27" customHeight="1">
      <c r="A82" s="48" t="s">
        <v>53</v>
      </c>
      <c r="B82" s="24" t="s">
        <v>54</v>
      </c>
      <c r="C82" s="48"/>
      <c r="D82" s="48"/>
      <c r="E82" s="45"/>
      <c r="F82" s="112">
        <f t="shared" si="0"/>
      </c>
    </row>
    <row r="83" spans="1:6" s="47" customFormat="1" ht="27" customHeight="1">
      <c r="A83" s="48" t="s">
        <v>50</v>
      </c>
      <c r="B83" s="24" t="s">
        <v>121</v>
      </c>
      <c r="C83" s="48" t="s">
        <v>120</v>
      </c>
      <c r="D83" s="48">
        <v>4867</v>
      </c>
      <c r="E83" s="45"/>
      <c r="F83" s="112">
        <f t="shared" si="0"/>
      </c>
    </row>
    <row r="84" spans="1:6" s="47" customFormat="1" ht="27" customHeight="1">
      <c r="A84" s="48" t="s">
        <v>55</v>
      </c>
      <c r="B84" s="24" t="s">
        <v>56</v>
      </c>
      <c r="C84" s="48" t="s">
        <v>120</v>
      </c>
      <c r="D84" s="48">
        <v>496.18</v>
      </c>
      <c r="E84" s="45"/>
      <c r="F84" s="112">
        <f t="shared" si="0"/>
      </c>
    </row>
    <row r="85" spans="1:6" s="47" customFormat="1" ht="27" customHeight="1">
      <c r="A85" s="48" t="s">
        <v>122</v>
      </c>
      <c r="B85" s="24" t="s">
        <v>123</v>
      </c>
      <c r="C85" s="48" t="s">
        <v>120</v>
      </c>
      <c r="D85" s="48"/>
      <c r="E85" s="45"/>
      <c r="F85" s="112">
        <f t="shared" si="0"/>
      </c>
    </row>
    <row r="86" spans="1:6" s="47" customFormat="1" ht="27" customHeight="1">
      <c r="A86" s="48" t="s">
        <v>57</v>
      </c>
      <c r="B86" s="24" t="s">
        <v>58</v>
      </c>
      <c r="C86" s="48"/>
      <c r="D86" s="48"/>
      <c r="E86" s="45"/>
      <c r="F86" s="112">
        <f t="shared" si="0"/>
      </c>
    </row>
    <row r="87" spans="1:6" s="47" customFormat="1" ht="27" customHeight="1">
      <c r="A87" s="48" t="s">
        <v>59</v>
      </c>
      <c r="B87" s="24" t="s">
        <v>124</v>
      </c>
      <c r="C87" s="48" t="s">
        <v>120</v>
      </c>
      <c r="D87" s="48">
        <v>247</v>
      </c>
      <c r="E87" s="45"/>
      <c r="F87" s="112">
        <f t="shared" si="0"/>
      </c>
    </row>
    <row r="88" spans="1:6" s="47" customFormat="1" ht="27" customHeight="1">
      <c r="A88" s="48" t="s">
        <v>60</v>
      </c>
      <c r="B88" s="24" t="s">
        <v>61</v>
      </c>
      <c r="C88" s="48" t="s">
        <v>120</v>
      </c>
      <c r="D88" s="48">
        <v>180</v>
      </c>
      <c r="E88" s="45"/>
      <c r="F88" s="112">
        <f t="shared" si="0"/>
      </c>
    </row>
    <row r="89" spans="1:6" s="47" customFormat="1" ht="27" customHeight="1">
      <c r="A89" s="48" t="s">
        <v>62</v>
      </c>
      <c r="B89" s="24" t="s">
        <v>63</v>
      </c>
      <c r="C89" s="48"/>
      <c r="D89" s="48"/>
      <c r="E89" s="45"/>
      <c r="F89" s="112">
        <f t="shared" si="0"/>
      </c>
    </row>
    <row r="90" spans="1:6" s="47" customFormat="1" ht="27" customHeight="1">
      <c r="A90" s="48" t="s">
        <v>59</v>
      </c>
      <c r="B90" s="24" t="s">
        <v>125</v>
      </c>
      <c r="C90" s="48" t="s">
        <v>120</v>
      </c>
      <c r="D90" s="48">
        <v>496.18</v>
      </c>
      <c r="E90" s="45"/>
      <c r="F90" s="112">
        <f t="shared" si="0"/>
      </c>
    </row>
    <row r="91" spans="1:6" s="47" customFormat="1" ht="27" customHeight="1">
      <c r="A91" s="48" t="s">
        <v>64</v>
      </c>
      <c r="B91" s="24" t="s">
        <v>126</v>
      </c>
      <c r="C91" s="48"/>
      <c r="D91" s="48"/>
      <c r="E91" s="45"/>
      <c r="F91" s="112">
        <f t="shared" si="0"/>
      </c>
    </row>
    <row r="92" spans="1:6" s="47" customFormat="1" ht="27" customHeight="1">
      <c r="A92" s="48" t="s">
        <v>55</v>
      </c>
      <c r="B92" s="76" t="s">
        <v>127</v>
      </c>
      <c r="C92" s="48"/>
      <c r="D92" s="48">
        <v>0</v>
      </c>
      <c r="E92" s="45"/>
      <c r="F92" s="112">
        <f t="shared" si="0"/>
      </c>
    </row>
    <row r="93" spans="1:6" s="47" customFormat="1" ht="27" customHeight="1">
      <c r="A93" s="48" t="s">
        <v>65</v>
      </c>
      <c r="B93" s="24" t="s">
        <v>128</v>
      </c>
      <c r="C93" s="48"/>
      <c r="D93" s="48"/>
      <c r="E93" s="45"/>
      <c r="F93" s="112">
        <f t="shared" si="0"/>
      </c>
    </row>
    <row r="94" spans="1:6" s="47" customFormat="1" ht="27" customHeight="1">
      <c r="A94" s="48" t="s">
        <v>50</v>
      </c>
      <c r="B94" s="76" t="s">
        <v>129</v>
      </c>
      <c r="C94" s="48" t="s">
        <v>120</v>
      </c>
      <c r="D94" s="48">
        <v>465.7</v>
      </c>
      <c r="E94" s="45"/>
      <c r="F94" s="112">
        <f t="shared" si="0"/>
      </c>
    </row>
    <row r="95" spans="1:6" s="47" customFormat="1" ht="27" customHeight="1">
      <c r="A95" s="98" t="s">
        <v>135</v>
      </c>
      <c r="B95" s="99"/>
      <c r="C95" s="44"/>
      <c r="D95" s="44"/>
      <c r="E95" s="86"/>
      <c r="F95" s="111">
        <f>SUM(F96:F112)</f>
        <v>0</v>
      </c>
    </row>
    <row r="96" spans="1:6" s="47" customFormat="1" ht="27" customHeight="1">
      <c r="A96" s="48" t="s">
        <v>48</v>
      </c>
      <c r="B96" s="24" t="s">
        <v>49</v>
      </c>
      <c r="C96" s="48"/>
      <c r="D96" s="44"/>
      <c r="E96" s="45"/>
      <c r="F96" s="112">
        <f t="shared" si="0"/>
      </c>
    </row>
    <row r="97" spans="1:6" s="47" customFormat="1" ht="27" customHeight="1">
      <c r="A97" s="48" t="s">
        <v>50</v>
      </c>
      <c r="B97" s="24" t="s">
        <v>130</v>
      </c>
      <c r="C97" s="48" t="s">
        <v>131</v>
      </c>
      <c r="D97" s="48">
        <v>1084.3</v>
      </c>
      <c r="E97" s="45"/>
      <c r="F97" s="112">
        <f t="shared" si="0"/>
      </c>
    </row>
    <row r="98" spans="1:6" s="47" customFormat="1" ht="27" customHeight="1">
      <c r="A98" s="48" t="s">
        <v>51</v>
      </c>
      <c r="B98" s="24" t="s">
        <v>52</v>
      </c>
      <c r="C98" s="48"/>
      <c r="D98" s="48"/>
      <c r="E98" s="45"/>
      <c r="F98" s="112">
        <f t="shared" si="0"/>
      </c>
    </row>
    <row r="99" spans="1:6" s="47" customFormat="1" ht="27" customHeight="1">
      <c r="A99" s="48" t="s">
        <v>118</v>
      </c>
      <c r="B99" s="24" t="s">
        <v>119</v>
      </c>
      <c r="C99" s="48" t="s">
        <v>120</v>
      </c>
      <c r="D99" s="48"/>
      <c r="E99" s="45"/>
      <c r="F99" s="112">
        <f t="shared" si="0"/>
      </c>
    </row>
    <row r="100" spans="1:6" s="47" customFormat="1" ht="27" customHeight="1">
      <c r="A100" s="48" t="s">
        <v>53</v>
      </c>
      <c r="B100" s="24" t="s">
        <v>54</v>
      </c>
      <c r="C100" s="48"/>
      <c r="D100" s="48"/>
      <c r="E100" s="45"/>
      <c r="F100" s="112">
        <f t="shared" si="0"/>
      </c>
    </row>
    <row r="101" spans="1:6" s="47" customFormat="1" ht="27" customHeight="1">
      <c r="A101" s="48" t="s">
        <v>50</v>
      </c>
      <c r="B101" s="24" t="s">
        <v>121</v>
      </c>
      <c r="C101" s="48" t="s">
        <v>120</v>
      </c>
      <c r="D101" s="48">
        <v>5881</v>
      </c>
      <c r="E101" s="45"/>
      <c r="F101" s="112">
        <f t="shared" si="0"/>
      </c>
    </row>
    <row r="102" spans="1:6" s="47" customFormat="1" ht="27" customHeight="1">
      <c r="A102" s="48" t="s">
        <v>55</v>
      </c>
      <c r="B102" s="24" t="s">
        <v>56</v>
      </c>
      <c r="C102" s="48" t="s">
        <v>120</v>
      </c>
      <c r="D102" s="48">
        <v>0</v>
      </c>
      <c r="E102" s="45"/>
      <c r="F102" s="112">
        <f t="shared" si="0"/>
      </c>
    </row>
    <row r="103" spans="1:6" s="47" customFormat="1" ht="27" customHeight="1">
      <c r="A103" s="48" t="s">
        <v>122</v>
      </c>
      <c r="B103" s="24" t="s">
        <v>123</v>
      </c>
      <c r="C103" s="48" t="s">
        <v>120</v>
      </c>
      <c r="D103" s="48"/>
      <c r="E103" s="45"/>
      <c r="F103" s="112">
        <f t="shared" si="0"/>
      </c>
    </row>
    <row r="104" spans="1:6" s="47" customFormat="1" ht="27" customHeight="1">
      <c r="A104" s="48" t="s">
        <v>57</v>
      </c>
      <c r="B104" s="24" t="s">
        <v>58</v>
      </c>
      <c r="C104" s="48"/>
      <c r="D104" s="48"/>
      <c r="E104" s="45"/>
      <c r="F104" s="112">
        <f t="shared" si="0"/>
      </c>
    </row>
    <row r="105" spans="1:6" s="47" customFormat="1" ht="27" customHeight="1">
      <c r="A105" s="48" t="s">
        <v>59</v>
      </c>
      <c r="B105" s="24" t="s">
        <v>124</v>
      </c>
      <c r="C105" s="48" t="s">
        <v>120</v>
      </c>
      <c r="D105" s="48">
        <v>276</v>
      </c>
      <c r="E105" s="45"/>
      <c r="F105" s="112">
        <f t="shared" si="0"/>
      </c>
    </row>
    <row r="106" spans="1:6" s="47" customFormat="1" ht="27" customHeight="1">
      <c r="A106" s="48" t="s">
        <v>60</v>
      </c>
      <c r="B106" s="24" t="s">
        <v>61</v>
      </c>
      <c r="C106" s="48" t="s">
        <v>120</v>
      </c>
      <c r="D106" s="48">
        <v>253.4</v>
      </c>
      <c r="E106" s="45"/>
      <c r="F106" s="112">
        <f t="shared" si="0"/>
      </c>
    </row>
    <row r="107" spans="1:6" s="47" customFormat="1" ht="27" customHeight="1">
      <c r="A107" s="48" t="s">
        <v>62</v>
      </c>
      <c r="B107" s="24" t="s">
        <v>63</v>
      </c>
      <c r="C107" s="48"/>
      <c r="D107" s="48"/>
      <c r="E107" s="45"/>
      <c r="F107" s="112">
        <f t="shared" si="0"/>
      </c>
    </row>
    <row r="108" spans="1:6" s="47" customFormat="1" ht="27" customHeight="1">
      <c r="A108" s="48" t="s">
        <v>59</v>
      </c>
      <c r="B108" s="24" t="s">
        <v>125</v>
      </c>
      <c r="C108" s="48" t="s">
        <v>120</v>
      </c>
      <c r="D108" s="48">
        <v>0</v>
      </c>
      <c r="E108" s="45"/>
      <c r="F108" s="112">
        <f t="shared" si="0"/>
      </c>
    </row>
    <row r="109" spans="1:6" s="47" customFormat="1" ht="27" customHeight="1">
      <c r="A109" s="48" t="s">
        <v>64</v>
      </c>
      <c r="B109" s="24" t="s">
        <v>126</v>
      </c>
      <c r="C109" s="48"/>
      <c r="D109" s="48"/>
      <c r="E109" s="45"/>
      <c r="F109" s="112">
        <f t="shared" si="0"/>
      </c>
    </row>
    <row r="110" spans="1:6" s="47" customFormat="1" ht="27" customHeight="1">
      <c r="A110" s="48" t="s">
        <v>55</v>
      </c>
      <c r="B110" s="76" t="s">
        <v>127</v>
      </c>
      <c r="C110" s="48"/>
      <c r="D110" s="48">
        <v>0</v>
      </c>
      <c r="E110" s="45"/>
      <c r="F110" s="112">
        <f t="shared" si="0"/>
      </c>
    </row>
    <row r="111" spans="1:6" s="47" customFormat="1" ht="27" customHeight="1">
      <c r="A111" s="48" t="s">
        <v>65</v>
      </c>
      <c r="B111" s="24" t="s">
        <v>128</v>
      </c>
      <c r="C111" s="48"/>
      <c r="D111" s="48"/>
      <c r="E111" s="45"/>
      <c r="F111" s="112">
        <f t="shared" si="0"/>
      </c>
    </row>
    <row r="112" spans="1:6" s="47" customFormat="1" ht="27" customHeight="1">
      <c r="A112" s="48" t="s">
        <v>50</v>
      </c>
      <c r="B112" s="76" t="s">
        <v>129</v>
      </c>
      <c r="C112" s="48" t="s">
        <v>120</v>
      </c>
      <c r="D112" s="48"/>
      <c r="E112" s="45"/>
      <c r="F112" s="112">
        <f t="shared" si="0"/>
      </c>
    </row>
    <row r="113" spans="1:6" s="47" customFormat="1" ht="27" customHeight="1">
      <c r="A113" s="98" t="s">
        <v>136</v>
      </c>
      <c r="B113" s="99"/>
      <c r="C113" s="44"/>
      <c r="D113" s="44"/>
      <c r="E113" s="86"/>
      <c r="F113" s="111">
        <f>SUM(F114:F130)</f>
        <v>0</v>
      </c>
    </row>
    <row r="114" spans="1:6" s="47" customFormat="1" ht="27" customHeight="1">
      <c r="A114" s="48" t="s">
        <v>48</v>
      </c>
      <c r="B114" s="24" t="s">
        <v>49</v>
      </c>
      <c r="C114" s="48"/>
      <c r="D114" s="44"/>
      <c r="E114" s="45"/>
      <c r="F114" s="112">
        <f t="shared" si="0"/>
      </c>
    </row>
    <row r="115" spans="1:6" s="47" customFormat="1" ht="27" customHeight="1">
      <c r="A115" s="48" t="s">
        <v>50</v>
      </c>
      <c r="B115" s="24" t="s">
        <v>130</v>
      </c>
      <c r="C115" s="48" t="s">
        <v>131</v>
      </c>
      <c r="D115" s="48">
        <v>0</v>
      </c>
      <c r="E115" s="45"/>
      <c r="F115" s="112">
        <f t="shared" si="0"/>
      </c>
    </row>
    <row r="116" spans="1:6" s="47" customFormat="1" ht="27" customHeight="1">
      <c r="A116" s="48" t="s">
        <v>51</v>
      </c>
      <c r="B116" s="24" t="s">
        <v>52</v>
      </c>
      <c r="C116" s="48"/>
      <c r="D116" s="48"/>
      <c r="E116" s="45"/>
      <c r="F116" s="112">
        <f t="shared" si="0"/>
      </c>
    </row>
    <row r="117" spans="1:6" s="47" customFormat="1" ht="27" customHeight="1">
      <c r="A117" s="48" t="s">
        <v>118</v>
      </c>
      <c r="B117" s="24" t="s">
        <v>119</v>
      </c>
      <c r="C117" s="48" t="s">
        <v>120</v>
      </c>
      <c r="D117" s="48"/>
      <c r="E117" s="45"/>
      <c r="F117" s="112">
        <f t="shared" si="0"/>
      </c>
    </row>
    <row r="118" spans="1:6" s="47" customFormat="1" ht="27" customHeight="1">
      <c r="A118" s="48" t="s">
        <v>53</v>
      </c>
      <c r="B118" s="24" t="s">
        <v>54</v>
      </c>
      <c r="C118" s="48"/>
      <c r="D118" s="48"/>
      <c r="E118" s="45"/>
      <c r="F118" s="112">
        <f t="shared" si="0"/>
      </c>
    </row>
    <row r="119" spans="1:6" s="47" customFormat="1" ht="27" customHeight="1">
      <c r="A119" s="48" t="s">
        <v>50</v>
      </c>
      <c r="B119" s="24" t="s">
        <v>121</v>
      </c>
      <c r="C119" s="48" t="s">
        <v>120</v>
      </c>
      <c r="D119" s="48">
        <v>6742</v>
      </c>
      <c r="E119" s="45"/>
      <c r="F119" s="112">
        <f t="shared" si="0"/>
      </c>
    </row>
    <row r="120" spans="1:6" s="47" customFormat="1" ht="27" customHeight="1">
      <c r="A120" s="48" t="s">
        <v>55</v>
      </c>
      <c r="B120" s="24" t="s">
        <v>56</v>
      </c>
      <c r="C120" s="48" t="s">
        <v>120</v>
      </c>
      <c r="D120" s="48">
        <v>0</v>
      </c>
      <c r="E120" s="45"/>
      <c r="F120" s="112">
        <f t="shared" si="0"/>
      </c>
    </row>
    <row r="121" spans="1:6" s="47" customFormat="1" ht="27" customHeight="1">
      <c r="A121" s="48" t="s">
        <v>122</v>
      </c>
      <c r="B121" s="24" t="s">
        <v>123</v>
      </c>
      <c r="C121" s="48" t="s">
        <v>120</v>
      </c>
      <c r="D121" s="48"/>
      <c r="E121" s="45"/>
      <c r="F121" s="112">
        <f t="shared" si="0"/>
      </c>
    </row>
    <row r="122" spans="1:6" s="47" customFormat="1" ht="27" customHeight="1">
      <c r="A122" s="48" t="s">
        <v>57</v>
      </c>
      <c r="B122" s="24" t="s">
        <v>58</v>
      </c>
      <c r="C122" s="48"/>
      <c r="D122" s="48"/>
      <c r="E122" s="45"/>
      <c r="F122" s="112">
        <f t="shared" si="0"/>
      </c>
    </row>
    <row r="123" spans="1:6" s="47" customFormat="1" ht="27" customHeight="1">
      <c r="A123" s="48" t="s">
        <v>59</v>
      </c>
      <c r="B123" s="24" t="s">
        <v>124</v>
      </c>
      <c r="C123" s="48" t="s">
        <v>120</v>
      </c>
      <c r="D123" s="48">
        <v>1156</v>
      </c>
      <c r="E123" s="45"/>
      <c r="F123" s="112">
        <f t="shared" si="0"/>
      </c>
    </row>
    <row r="124" spans="1:6" s="47" customFormat="1" ht="27" customHeight="1">
      <c r="A124" s="48" t="s">
        <v>60</v>
      </c>
      <c r="B124" s="24" t="s">
        <v>61</v>
      </c>
      <c r="C124" s="48" t="s">
        <v>120</v>
      </c>
      <c r="D124" s="48">
        <v>210</v>
      </c>
      <c r="E124" s="45"/>
      <c r="F124" s="112">
        <f t="shared" si="0"/>
      </c>
    </row>
    <row r="125" spans="1:6" s="47" customFormat="1" ht="27" customHeight="1">
      <c r="A125" s="48" t="s">
        <v>62</v>
      </c>
      <c r="B125" s="24" t="s">
        <v>63</v>
      </c>
      <c r="C125" s="48"/>
      <c r="D125" s="48"/>
      <c r="E125" s="45"/>
      <c r="F125" s="112">
        <f t="shared" si="0"/>
      </c>
    </row>
    <row r="126" spans="1:6" s="47" customFormat="1" ht="27" customHeight="1">
      <c r="A126" s="48" t="s">
        <v>59</v>
      </c>
      <c r="B126" s="24" t="s">
        <v>125</v>
      </c>
      <c r="C126" s="48" t="s">
        <v>120</v>
      </c>
      <c r="D126" s="48">
        <v>0</v>
      </c>
      <c r="E126" s="45"/>
      <c r="F126" s="112">
        <f t="shared" si="0"/>
      </c>
    </row>
    <row r="127" spans="1:6" s="47" customFormat="1" ht="27" customHeight="1">
      <c r="A127" s="48" t="s">
        <v>64</v>
      </c>
      <c r="B127" s="24" t="s">
        <v>126</v>
      </c>
      <c r="C127" s="48"/>
      <c r="D127" s="48"/>
      <c r="E127" s="45"/>
      <c r="F127" s="112">
        <f t="shared" si="0"/>
      </c>
    </row>
    <row r="128" spans="1:6" s="47" customFormat="1" ht="27" customHeight="1">
      <c r="A128" s="48" t="s">
        <v>55</v>
      </c>
      <c r="B128" s="76" t="s">
        <v>127</v>
      </c>
      <c r="C128" s="48"/>
      <c r="D128" s="48">
        <v>0</v>
      </c>
      <c r="E128" s="45"/>
      <c r="F128" s="112">
        <f t="shared" si="0"/>
      </c>
    </row>
    <row r="129" spans="1:6" s="47" customFormat="1" ht="27" customHeight="1">
      <c r="A129" s="48" t="s">
        <v>65</v>
      </c>
      <c r="B129" s="24" t="s">
        <v>128</v>
      </c>
      <c r="C129" s="48"/>
      <c r="D129" s="48"/>
      <c r="E129" s="45"/>
      <c r="F129" s="112">
        <f t="shared" si="0"/>
      </c>
    </row>
    <row r="130" spans="1:6" s="47" customFormat="1" ht="27" customHeight="1">
      <c r="A130" s="48" t="s">
        <v>50</v>
      </c>
      <c r="B130" s="76" t="s">
        <v>129</v>
      </c>
      <c r="C130" s="48" t="s">
        <v>120</v>
      </c>
      <c r="D130" s="48"/>
      <c r="E130" s="45"/>
      <c r="F130" s="112">
        <f t="shared" si="0"/>
      </c>
    </row>
    <row r="131" spans="1:6" s="47" customFormat="1" ht="27" customHeight="1">
      <c r="A131" s="98" t="s">
        <v>137</v>
      </c>
      <c r="B131" s="99"/>
      <c r="C131" s="44"/>
      <c r="D131" s="44"/>
      <c r="E131" s="86"/>
      <c r="F131" s="111">
        <f>SUM(F132:F148)</f>
        <v>0</v>
      </c>
    </row>
    <row r="132" spans="1:6" s="47" customFormat="1" ht="27" customHeight="1">
      <c r="A132" s="48" t="s">
        <v>48</v>
      </c>
      <c r="B132" s="24" t="s">
        <v>49</v>
      </c>
      <c r="C132" s="48"/>
      <c r="D132" s="44"/>
      <c r="E132" s="45"/>
      <c r="F132" s="112">
        <f t="shared" si="0"/>
      </c>
    </row>
    <row r="133" spans="1:6" s="47" customFormat="1" ht="27" customHeight="1">
      <c r="A133" s="48" t="s">
        <v>50</v>
      </c>
      <c r="B133" s="24" t="s">
        <v>130</v>
      </c>
      <c r="C133" s="48" t="s">
        <v>131</v>
      </c>
      <c r="D133" s="48">
        <v>0</v>
      </c>
      <c r="E133" s="45"/>
      <c r="F133" s="112">
        <f t="shared" si="0"/>
      </c>
    </row>
    <row r="134" spans="1:6" s="47" customFormat="1" ht="27" customHeight="1">
      <c r="A134" s="48" t="s">
        <v>51</v>
      </c>
      <c r="B134" s="24" t="s">
        <v>52</v>
      </c>
      <c r="C134" s="48"/>
      <c r="D134" s="48"/>
      <c r="E134" s="45"/>
      <c r="F134" s="112">
        <f t="shared" si="0"/>
      </c>
    </row>
    <row r="135" spans="1:6" s="47" customFormat="1" ht="27" customHeight="1">
      <c r="A135" s="48" t="s">
        <v>118</v>
      </c>
      <c r="B135" s="24" t="s">
        <v>119</v>
      </c>
      <c r="C135" s="48" t="s">
        <v>120</v>
      </c>
      <c r="D135" s="48"/>
      <c r="E135" s="45"/>
      <c r="F135" s="112">
        <f t="shared" si="0"/>
      </c>
    </row>
    <row r="136" spans="1:6" s="47" customFormat="1" ht="27" customHeight="1">
      <c r="A136" s="48" t="s">
        <v>53</v>
      </c>
      <c r="B136" s="24" t="s">
        <v>54</v>
      </c>
      <c r="C136" s="48"/>
      <c r="D136" s="48"/>
      <c r="E136" s="45"/>
      <c r="F136" s="112">
        <f t="shared" si="0"/>
      </c>
    </row>
    <row r="137" spans="1:6" s="47" customFormat="1" ht="27" customHeight="1">
      <c r="A137" s="48" t="s">
        <v>50</v>
      </c>
      <c r="B137" s="24" t="s">
        <v>121</v>
      </c>
      <c r="C137" s="48" t="s">
        <v>120</v>
      </c>
      <c r="D137" s="48">
        <v>5862</v>
      </c>
      <c r="E137" s="45"/>
      <c r="F137" s="112">
        <f t="shared" si="0"/>
      </c>
    </row>
    <row r="138" spans="1:6" s="47" customFormat="1" ht="27" customHeight="1">
      <c r="A138" s="48" t="s">
        <v>55</v>
      </c>
      <c r="B138" s="24" t="s">
        <v>56</v>
      </c>
      <c r="C138" s="48" t="s">
        <v>120</v>
      </c>
      <c r="D138" s="48">
        <v>0</v>
      </c>
      <c r="E138" s="45"/>
      <c r="F138" s="112">
        <f t="shared" si="0"/>
      </c>
    </row>
    <row r="139" spans="1:6" s="47" customFormat="1" ht="27" customHeight="1">
      <c r="A139" s="48" t="s">
        <v>122</v>
      </c>
      <c r="B139" s="24" t="s">
        <v>123</v>
      </c>
      <c r="C139" s="48" t="s">
        <v>120</v>
      </c>
      <c r="D139" s="48"/>
      <c r="E139" s="45"/>
      <c r="F139" s="112">
        <f t="shared" si="0"/>
      </c>
    </row>
    <row r="140" spans="1:6" s="47" customFormat="1" ht="27" customHeight="1">
      <c r="A140" s="48" t="s">
        <v>57</v>
      </c>
      <c r="B140" s="24" t="s">
        <v>58</v>
      </c>
      <c r="C140" s="48"/>
      <c r="D140" s="48"/>
      <c r="E140" s="45"/>
      <c r="F140" s="112">
        <f t="shared" si="0"/>
      </c>
    </row>
    <row r="141" spans="1:6" s="47" customFormat="1" ht="27" customHeight="1">
      <c r="A141" s="48" t="s">
        <v>59</v>
      </c>
      <c r="B141" s="24" t="s">
        <v>124</v>
      </c>
      <c r="C141" s="48" t="s">
        <v>120</v>
      </c>
      <c r="D141" s="48">
        <v>987</v>
      </c>
      <c r="E141" s="45"/>
      <c r="F141" s="112">
        <f t="shared" si="0"/>
      </c>
    </row>
    <row r="142" spans="1:6" s="47" customFormat="1" ht="27" customHeight="1">
      <c r="A142" s="48" t="s">
        <v>60</v>
      </c>
      <c r="B142" s="24" t="s">
        <v>61</v>
      </c>
      <c r="C142" s="48" t="s">
        <v>120</v>
      </c>
      <c r="D142" s="48">
        <v>370</v>
      </c>
      <c r="E142" s="45"/>
      <c r="F142" s="112">
        <f t="shared" si="0"/>
      </c>
    </row>
    <row r="143" spans="1:6" s="47" customFormat="1" ht="27" customHeight="1">
      <c r="A143" s="48" t="s">
        <v>62</v>
      </c>
      <c r="B143" s="24" t="s">
        <v>63</v>
      </c>
      <c r="C143" s="48"/>
      <c r="D143" s="48"/>
      <c r="E143" s="45"/>
      <c r="F143" s="112">
        <f t="shared" si="0"/>
      </c>
    </row>
    <row r="144" spans="1:6" s="47" customFormat="1" ht="27" customHeight="1">
      <c r="A144" s="48" t="s">
        <v>59</v>
      </c>
      <c r="B144" s="24" t="s">
        <v>125</v>
      </c>
      <c r="C144" s="48" t="s">
        <v>120</v>
      </c>
      <c r="D144" s="48">
        <v>0</v>
      </c>
      <c r="E144" s="45"/>
      <c r="F144" s="112">
        <f t="shared" si="0"/>
      </c>
    </row>
    <row r="145" spans="1:6" s="47" customFormat="1" ht="27" customHeight="1">
      <c r="A145" s="48" t="s">
        <v>64</v>
      </c>
      <c r="B145" s="24" t="s">
        <v>126</v>
      </c>
      <c r="C145" s="48"/>
      <c r="D145" s="48"/>
      <c r="E145" s="45"/>
      <c r="F145" s="112">
        <f t="shared" si="0"/>
      </c>
    </row>
    <row r="146" spans="1:6" s="47" customFormat="1" ht="27" customHeight="1">
      <c r="A146" s="48" t="s">
        <v>55</v>
      </c>
      <c r="B146" s="76" t="s">
        <v>127</v>
      </c>
      <c r="C146" s="48"/>
      <c r="D146" s="48">
        <v>0</v>
      </c>
      <c r="E146" s="45"/>
      <c r="F146" s="112">
        <f t="shared" si="0"/>
      </c>
    </row>
    <row r="147" spans="1:6" s="47" customFormat="1" ht="27" customHeight="1">
      <c r="A147" s="48" t="s">
        <v>65</v>
      </c>
      <c r="B147" s="24" t="s">
        <v>128</v>
      </c>
      <c r="C147" s="48"/>
      <c r="D147" s="48"/>
      <c r="E147" s="45"/>
      <c r="F147" s="112">
        <f t="shared" si="0"/>
      </c>
    </row>
    <row r="148" spans="1:6" s="47" customFormat="1" ht="27" customHeight="1">
      <c r="A148" s="48" t="s">
        <v>50</v>
      </c>
      <c r="B148" s="76" t="s">
        <v>129</v>
      </c>
      <c r="C148" s="48" t="s">
        <v>120</v>
      </c>
      <c r="D148" s="48"/>
      <c r="E148" s="45"/>
      <c r="F148" s="112">
        <f t="shared" si="0"/>
      </c>
    </row>
    <row r="149" spans="1:6" s="47" customFormat="1" ht="27" customHeight="1">
      <c r="A149" s="98" t="s">
        <v>138</v>
      </c>
      <c r="B149" s="99"/>
      <c r="C149" s="44"/>
      <c r="D149" s="44"/>
      <c r="E149" s="86"/>
      <c r="F149" s="111">
        <f>SUM(F150:F166)</f>
        <v>0</v>
      </c>
    </row>
    <row r="150" spans="1:6" s="47" customFormat="1" ht="27" customHeight="1">
      <c r="A150" s="48" t="s">
        <v>48</v>
      </c>
      <c r="B150" s="24" t="s">
        <v>49</v>
      </c>
      <c r="C150" s="48"/>
      <c r="D150" s="44"/>
      <c r="E150" s="45"/>
      <c r="F150" s="112">
        <f t="shared" si="0"/>
      </c>
    </row>
    <row r="151" spans="1:6" s="47" customFormat="1" ht="27" customHeight="1">
      <c r="A151" s="48" t="s">
        <v>50</v>
      </c>
      <c r="B151" s="24" t="s">
        <v>130</v>
      </c>
      <c r="C151" s="48" t="s">
        <v>131</v>
      </c>
      <c r="D151" s="48">
        <v>0</v>
      </c>
      <c r="E151" s="45"/>
      <c r="F151" s="112">
        <f t="shared" si="0"/>
      </c>
    </row>
    <row r="152" spans="1:6" s="47" customFormat="1" ht="27" customHeight="1">
      <c r="A152" s="48" t="s">
        <v>51</v>
      </c>
      <c r="B152" s="24" t="s">
        <v>52</v>
      </c>
      <c r="C152" s="48"/>
      <c r="D152" s="48"/>
      <c r="E152" s="45"/>
      <c r="F152" s="112">
        <f t="shared" si="0"/>
      </c>
    </row>
    <row r="153" spans="1:6" s="47" customFormat="1" ht="27" customHeight="1">
      <c r="A153" s="48" t="s">
        <v>118</v>
      </c>
      <c r="B153" s="24" t="s">
        <v>119</v>
      </c>
      <c r="C153" s="48" t="s">
        <v>120</v>
      </c>
      <c r="D153" s="48"/>
      <c r="E153" s="45"/>
      <c r="F153" s="112">
        <f t="shared" si="0"/>
      </c>
    </row>
    <row r="154" spans="1:6" s="47" customFormat="1" ht="27" customHeight="1">
      <c r="A154" s="48" t="s">
        <v>53</v>
      </c>
      <c r="B154" s="24" t="s">
        <v>54</v>
      </c>
      <c r="C154" s="48"/>
      <c r="D154" s="48"/>
      <c r="E154" s="45"/>
      <c r="F154" s="112">
        <f t="shared" si="0"/>
      </c>
    </row>
    <row r="155" spans="1:6" s="47" customFormat="1" ht="27" customHeight="1">
      <c r="A155" s="48" t="s">
        <v>50</v>
      </c>
      <c r="B155" s="24" t="s">
        <v>121</v>
      </c>
      <c r="C155" s="48" t="s">
        <v>120</v>
      </c>
      <c r="D155" s="48">
        <v>6474</v>
      </c>
      <c r="E155" s="45"/>
      <c r="F155" s="112">
        <f t="shared" si="0"/>
      </c>
    </row>
    <row r="156" spans="1:6" s="47" customFormat="1" ht="27" customHeight="1">
      <c r="A156" s="48" t="s">
        <v>55</v>
      </c>
      <c r="B156" s="24" t="s">
        <v>56</v>
      </c>
      <c r="C156" s="48" t="s">
        <v>120</v>
      </c>
      <c r="D156" s="48">
        <v>1043.44</v>
      </c>
      <c r="E156" s="45"/>
      <c r="F156" s="112">
        <f t="shared" si="0"/>
      </c>
    </row>
    <row r="157" spans="1:6" s="47" customFormat="1" ht="27" customHeight="1">
      <c r="A157" s="48" t="s">
        <v>122</v>
      </c>
      <c r="B157" s="24" t="s">
        <v>123</v>
      </c>
      <c r="C157" s="48" t="s">
        <v>120</v>
      </c>
      <c r="D157" s="48"/>
      <c r="E157" s="45"/>
      <c r="F157" s="112">
        <f t="shared" si="0"/>
      </c>
    </row>
    <row r="158" spans="1:6" s="47" customFormat="1" ht="27" customHeight="1">
      <c r="A158" s="48" t="s">
        <v>57</v>
      </c>
      <c r="B158" s="24" t="s">
        <v>58</v>
      </c>
      <c r="C158" s="48"/>
      <c r="D158" s="48"/>
      <c r="E158" s="45"/>
      <c r="F158" s="112">
        <f t="shared" si="0"/>
      </c>
    </row>
    <row r="159" spans="1:6" s="47" customFormat="1" ht="27" customHeight="1">
      <c r="A159" s="48" t="s">
        <v>59</v>
      </c>
      <c r="B159" s="24" t="s">
        <v>124</v>
      </c>
      <c r="C159" s="48" t="s">
        <v>120</v>
      </c>
      <c r="D159" s="48">
        <v>347</v>
      </c>
      <c r="E159" s="45"/>
      <c r="F159" s="112">
        <f t="shared" si="0"/>
      </c>
    </row>
    <row r="160" spans="1:6" s="47" customFormat="1" ht="27" customHeight="1">
      <c r="A160" s="48" t="s">
        <v>60</v>
      </c>
      <c r="B160" s="24" t="s">
        <v>61</v>
      </c>
      <c r="C160" s="48" t="s">
        <v>120</v>
      </c>
      <c r="D160" s="48">
        <v>140</v>
      </c>
      <c r="E160" s="45"/>
      <c r="F160" s="112">
        <f t="shared" si="0"/>
      </c>
    </row>
    <row r="161" spans="1:6" s="47" customFormat="1" ht="27" customHeight="1">
      <c r="A161" s="48" t="s">
        <v>62</v>
      </c>
      <c r="B161" s="24" t="s">
        <v>63</v>
      </c>
      <c r="C161" s="48"/>
      <c r="D161" s="48"/>
      <c r="E161" s="45"/>
      <c r="F161" s="112">
        <f t="shared" si="0"/>
      </c>
    </row>
    <row r="162" spans="1:6" s="47" customFormat="1" ht="27" customHeight="1">
      <c r="A162" s="48" t="s">
        <v>59</v>
      </c>
      <c r="B162" s="24" t="s">
        <v>125</v>
      </c>
      <c r="C162" s="48" t="s">
        <v>120</v>
      </c>
      <c r="D162" s="48">
        <v>1043.44</v>
      </c>
      <c r="E162" s="45"/>
      <c r="F162" s="112">
        <f t="shared" si="0"/>
      </c>
    </row>
    <row r="163" spans="1:6" s="47" customFormat="1" ht="27" customHeight="1">
      <c r="A163" s="48" t="s">
        <v>64</v>
      </c>
      <c r="B163" s="24" t="s">
        <v>126</v>
      </c>
      <c r="C163" s="48"/>
      <c r="D163" s="48"/>
      <c r="E163" s="45"/>
      <c r="F163" s="112">
        <f t="shared" si="0"/>
      </c>
    </row>
    <row r="164" spans="1:6" s="47" customFormat="1" ht="27" customHeight="1">
      <c r="A164" s="48" t="s">
        <v>55</v>
      </c>
      <c r="B164" s="76" t="s">
        <v>127</v>
      </c>
      <c r="C164" s="48"/>
      <c r="D164" s="48">
        <v>0</v>
      </c>
      <c r="E164" s="45"/>
      <c r="F164" s="112">
        <f t="shared" si="0"/>
      </c>
    </row>
    <row r="165" spans="1:6" s="47" customFormat="1" ht="27" customHeight="1">
      <c r="A165" s="48" t="s">
        <v>65</v>
      </c>
      <c r="B165" s="24" t="s">
        <v>128</v>
      </c>
      <c r="C165" s="48"/>
      <c r="D165" s="48"/>
      <c r="E165" s="45"/>
      <c r="F165" s="112">
        <f t="shared" si="0"/>
      </c>
    </row>
    <row r="166" spans="1:6" s="47" customFormat="1" ht="27" customHeight="1">
      <c r="A166" s="48" t="s">
        <v>50</v>
      </c>
      <c r="B166" s="76" t="s">
        <v>129</v>
      </c>
      <c r="C166" s="48" t="s">
        <v>120</v>
      </c>
      <c r="D166" s="48"/>
      <c r="E166" s="45"/>
      <c r="F166" s="112">
        <f t="shared" si="0"/>
      </c>
    </row>
    <row r="167" spans="1:6" s="47" customFormat="1" ht="27" customHeight="1">
      <c r="A167" s="98" t="s">
        <v>139</v>
      </c>
      <c r="B167" s="99"/>
      <c r="C167" s="44"/>
      <c r="D167" s="44"/>
      <c r="E167" s="86"/>
      <c r="F167" s="111">
        <f>SUM(F168:F184)</f>
        <v>0</v>
      </c>
    </row>
    <row r="168" spans="1:6" s="47" customFormat="1" ht="27" customHeight="1">
      <c r="A168" s="48" t="s">
        <v>48</v>
      </c>
      <c r="B168" s="24" t="s">
        <v>49</v>
      </c>
      <c r="C168" s="48"/>
      <c r="D168" s="44"/>
      <c r="E168" s="45"/>
      <c r="F168" s="112">
        <f t="shared" si="0"/>
      </c>
    </row>
    <row r="169" spans="1:6" s="47" customFormat="1" ht="27" customHeight="1">
      <c r="A169" s="48" t="s">
        <v>50</v>
      </c>
      <c r="B169" s="24" t="s">
        <v>130</v>
      </c>
      <c r="C169" s="48" t="s">
        <v>131</v>
      </c>
      <c r="D169" s="48">
        <v>0</v>
      </c>
      <c r="E169" s="45"/>
      <c r="F169" s="112">
        <f t="shared" si="0"/>
      </c>
    </row>
    <row r="170" spans="1:6" s="47" customFormat="1" ht="27" customHeight="1">
      <c r="A170" s="48" t="s">
        <v>51</v>
      </c>
      <c r="B170" s="24" t="s">
        <v>52</v>
      </c>
      <c r="C170" s="48"/>
      <c r="D170" s="48"/>
      <c r="E170" s="45"/>
      <c r="F170" s="112">
        <f t="shared" si="0"/>
      </c>
    </row>
    <row r="171" spans="1:6" s="47" customFormat="1" ht="27" customHeight="1">
      <c r="A171" s="48" t="s">
        <v>118</v>
      </c>
      <c r="B171" s="24" t="s">
        <v>119</v>
      </c>
      <c r="C171" s="48" t="s">
        <v>120</v>
      </c>
      <c r="D171" s="48"/>
      <c r="E171" s="45"/>
      <c r="F171" s="112">
        <f t="shared" si="0"/>
      </c>
    </row>
    <row r="172" spans="1:6" s="47" customFormat="1" ht="27" customHeight="1">
      <c r="A172" s="48" t="s">
        <v>53</v>
      </c>
      <c r="B172" s="24" t="s">
        <v>54</v>
      </c>
      <c r="C172" s="48"/>
      <c r="D172" s="48"/>
      <c r="E172" s="45"/>
      <c r="F172" s="112">
        <f t="shared" si="0"/>
      </c>
    </row>
    <row r="173" spans="1:6" s="47" customFormat="1" ht="27" customHeight="1">
      <c r="A173" s="48" t="s">
        <v>50</v>
      </c>
      <c r="B173" s="24" t="s">
        <v>121</v>
      </c>
      <c r="C173" s="48" t="s">
        <v>120</v>
      </c>
      <c r="D173" s="48">
        <v>8261</v>
      </c>
      <c r="E173" s="45"/>
      <c r="F173" s="112">
        <f t="shared" si="0"/>
      </c>
    </row>
    <row r="174" spans="1:6" s="47" customFormat="1" ht="27" customHeight="1">
      <c r="A174" s="48" t="s">
        <v>55</v>
      </c>
      <c r="B174" s="24" t="s">
        <v>56</v>
      </c>
      <c r="C174" s="48" t="s">
        <v>120</v>
      </c>
      <c r="D174" s="48">
        <v>0</v>
      </c>
      <c r="E174" s="45"/>
      <c r="F174" s="112">
        <f t="shared" si="0"/>
      </c>
    </row>
    <row r="175" spans="1:6" s="47" customFormat="1" ht="27" customHeight="1">
      <c r="A175" s="48" t="s">
        <v>122</v>
      </c>
      <c r="B175" s="24" t="s">
        <v>123</v>
      </c>
      <c r="C175" s="48" t="s">
        <v>120</v>
      </c>
      <c r="D175" s="48"/>
      <c r="E175" s="45"/>
      <c r="F175" s="112">
        <f t="shared" si="0"/>
      </c>
    </row>
    <row r="176" spans="1:6" s="47" customFormat="1" ht="27" customHeight="1">
      <c r="A176" s="48" t="s">
        <v>57</v>
      </c>
      <c r="B176" s="24" t="s">
        <v>58</v>
      </c>
      <c r="C176" s="48"/>
      <c r="D176" s="48"/>
      <c r="E176" s="45"/>
      <c r="F176" s="112">
        <f t="shared" si="0"/>
      </c>
    </row>
    <row r="177" spans="1:6" s="47" customFormat="1" ht="27" customHeight="1">
      <c r="A177" s="48" t="s">
        <v>59</v>
      </c>
      <c r="B177" s="24" t="s">
        <v>124</v>
      </c>
      <c r="C177" s="48" t="s">
        <v>120</v>
      </c>
      <c r="D177" s="48">
        <v>393</v>
      </c>
      <c r="E177" s="45"/>
      <c r="F177" s="112">
        <f t="shared" si="0"/>
      </c>
    </row>
    <row r="178" spans="1:6" s="47" customFormat="1" ht="27" customHeight="1">
      <c r="A178" s="48" t="s">
        <v>60</v>
      </c>
      <c r="B178" s="24" t="s">
        <v>61</v>
      </c>
      <c r="C178" s="48" t="s">
        <v>120</v>
      </c>
      <c r="D178" s="48">
        <v>80</v>
      </c>
      <c r="E178" s="45"/>
      <c r="F178" s="112">
        <f t="shared" si="0"/>
      </c>
    </row>
    <row r="179" spans="1:6" s="47" customFormat="1" ht="27" customHeight="1">
      <c r="A179" s="48" t="s">
        <v>62</v>
      </c>
      <c r="B179" s="24" t="s">
        <v>63</v>
      </c>
      <c r="C179" s="48"/>
      <c r="D179" s="48"/>
      <c r="E179" s="45"/>
      <c r="F179" s="112">
        <f t="shared" si="0"/>
      </c>
    </row>
    <row r="180" spans="1:6" s="47" customFormat="1" ht="27" customHeight="1">
      <c r="A180" s="48" t="s">
        <v>59</v>
      </c>
      <c r="B180" s="24" t="s">
        <v>125</v>
      </c>
      <c r="C180" s="48" t="s">
        <v>120</v>
      </c>
      <c r="D180" s="48">
        <v>0</v>
      </c>
      <c r="E180" s="45"/>
      <c r="F180" s="112">
        <f t="shared" si="0"/>
      </c>
    </row>
    <row r="181" spans="1:6" s="47" customFormat="1" ht="27" customHeight="1">
      <c r="A181" s="48" t="s">
        <v>64</v>
      </c>
      <c r="B181" s="24" t="s">
        <v>126</v>
      </c>
      <c r="C181" s="48"/>
      <c r="D181" s="48"/>
      <c r="E181" s="45"/>
      <c r="F181" s="112">
        <f t="shared" si="0"/>
      </c>
    </row>
    <row r="182" spans="1:6" s="47" customFormat="1" ht="27" customHeight="1">
      <c r="A182" s="48" t="s">
        <v>55</v>
      </c>
      <c r="B182" s="76" t="s">
        <v>127</v>
      </c>
      <c r="C182" s="48"/>
      <c r="D182" s="48">
        <v>0</v>
      </c>
      <c r="E182" s="45"/>
      <c r="F182" s="112">
        <f t="shared" si="0"/>
      </c>
    </row>
    <row r="183" spans="1:6" s="47" customFormat="1" ht="27" customHeight="1">
      <c r="A183" s="48" t="s">
        <v>65</v>
      </c>
      <c r="B183" s="24" t="s">
        <v>128</v>
      </c>
      <c r="C183" s="48"/>
      <c r="D183" s="48"/>
      <c r="E183" s="45"/>
      <c r="F183" s="112">
        <f t="shared" si="0"/>
      </c>
    </row>
    <row r="184" spans="1:6" s="47" customFormat="1" ht="27" customHeight="1">
      <c r="A184" s="48" t="s">
        <v>50</v>
      </c>
      <c r="B184" s="76" t="s">
        <v>129</v>
      </c>
      <c r="C184" s="48" t="s">
        <v>120</v>
      </c>
      <c r="D184" s="48"/>
      <c r="E184" s="45"/>
      <c r="F184" s="112">
        <f t="shared" si="0"/>
      </c>
    </row>
    <row r="185" spans="1:6" s="47" customFormat="1" ht="27" customHeight="1">
      <c r="A185" s="98" t="s">
        <v>140</v>
      </c>
      <c r="B185" s="99"/>
      <c r="C185" s="44"/>
      <c r="D185" s="44"/>
      <c r="E185" s="86"/>
      <c r="F185" s="111">
        <f>SUM(F186:F202)</f>
        <v>0</v>
      </c>
    </row>
    <row r="186" spans="1:6" s="47" customFormat="1" ht="27" customHeight="1">
      <c r="A186" s="48" t="s">
        <v>48</v>
      </c>
      <c r="B186" s="24" t="s">
        <v>49</v>
      </c>
      <c r="C186" s="48"/>
      <c r="D186" s="44"/>
      <c r="E186" s="45"/>
      <c r="F186" s="112">
        <f t="shared" si="0"/>
      </c>
    </row>
    <row r="187" spans="1:6" s="47" customFormat="1" ht="27" customHeight="1">
      <c r="A187" s="48" t="s">
        <v>50</v>
      </c>
      <c r="B187" s="24" t="s">
        <v>130</v>
      </c>
      <c r="C187" s="48" t="s">
        <v>131</v>
      </c>
      <c r="D187" s="48">
        <v>0</v>
      </c>
      <c r="E187" s="45"/>
      <c r="F187" s="112">
        <f t="shared" si="0"/>
      </c>
    </row>
    <row r="188" spans="1:6" s="47" customFormat="1" ht="27" customHeight="1">
      <c r="A188" s="48" t="s">
        <v>51</v>
      </c>
      <c r="B188" s="24" t="s">
        <v>52</v>
      </c>
      <c r="C188" s="48"/>
      <c r="D188" s="48"/>
      <c r="E188" s="45"/>
      <c r="F188" s="112">
        <f t="shared" si="0"/>
      </c>
    </row>
    <row r="189" spans="1:6" s="47" customFormat="1" ht="27" customHeight="1">
      <c r="A189" s="48" t="s">
        <v>118</v>
      </c>
      <c r="B189" s="24" t="s">
        <v>119</v>
      </c>
      <c r="C189" s="48" t="s">
        <v>120</v>
      </c>
      <c r="D189" s="48"/>
      <c r="E189" s="45"/>
      <c r="F189" s="112">
        <f t="shared" si="0"/>
      </c>
    </row>
    <row r="190" spans="1:6" s="47" customFormat="1" ht="27" customHeight="1">
      <c r="A190" s="48" t="s">
        <v>53</v>
      </c>
      <c r="B190" s="24" t="s">
        <v>54</v>
      </c>
      <c r="C190" s="48"/>
      <c r="D190" s="48"/>
      <c r="E190" s="45"/>
      <c r="F190" s="112">
        <f t="shared" si="0"/>
      </c>
    </row>
    <row r="191" spans="1:6" s="47" customFormat="1" ht="27" customHeight="1">
      <c r="A191" s="48" t="s">
        <v>50</v>
      </c>
      <c r="B191" s="24" t="s">
        <v>121</v>
      </c>
      <c r="C191" s="48" t="s">
        <v>120</v>
      </c>
      <c r="D191" s="48">
        <v>2839</v>
      </c>
      <c r="E191" s="45"/>
      <c r="F191" s="112">
        <f t="shared" si="0"/>
      </c>
    </row>
    <row r="192" spans="1:6" s="47" customFormat="1" ht="27" customHeight="1">
      <c r="A192" s="48" t="s">
        <v>55</v>
      </c>
      <c r="B192" s="24" t="s">
        <v>56</v>
      </c>
      <c r="C192" s="48" t="s">
        <v>120</v>
      </c>
      <c r="D192" s="48">
        <v>0</v>
      </c>
      <c r="E192" s="45"/>
      <c r="F192" s="112">
        <f t="shared" si="0"/>
      </c>
    </row>
    <row r="193" spans="1:6" s="47" customFormat="1" ht="27" customHeight="1">
      <c r="A193" s="48" t="s">
        <v>122</v>
      </c>
      <c r="B193" s="24" t="s">
        <v>123</v>
      </c>
      <c r="C193" s="48" t="s">
        <v>120</v>
      </c>
      <c r="D193" s="48"/>
      <c r="E193" s="45"/>
      <c r="F193" s="112">
        <f t="shared" si="0"/>
      </c>
    </row>
    <row r="194" spans="1:6" s="47" customFormat="1" ht="27" customHeight="1">
      <c r="A194" s="48" t="s">
        <v>57</v>
      </c>
      <c r="B194" s="24" t="s">
        <v>58</v>
      </c>
      <c r="C194" s="48"/>
      <c r="D194" s="48"/>
      <c r="E194" s="45"/>
      <c r="F194" s="112">
        <f t="shared" si="0"/>
      </c>
    </row>
    <row r="195" spans="1:6" s="47" customFormat="1" ht="27" customHeight="1">
      <c r="A195" s="48" t="s">
        <v>59</v>
      </c>
      <c r="B195" s="24" t="s">
        <v>124</v>
      </c>
      <c r="C195" s="48" t="s">
        <v>120</v>
      </c>
      <c r="D195" s="48">
        <v>856</v>
      </c>
      <c r="E195" s="45"/>
      <c r="F195" s="112">
        <f t="shared" si="0"/>
      </c>
    </row>
    <row r="196" spans="1:6" s="47" customFormat="1" ht="27" customHeight="1">
      <c r="A196" s="48" t="s">
        <v>60</v>
      </c>
      <c r="B196" s="24" t="s">
        <v>61</v>
      </c>
      <c r="C196" s="48" t="s">
        <v>120</v>
      </c>
      <c r="D196" s="48">
        <v>316</v>
      </c>
      <c r="E196" s="45"/>
      <c r="F196" s="112">
        <f t="shared" si="0"/>
      </c>
    </row>
    <row r="197" spans="1:6" s="47" customFormat="1" ht="27" customHeight="1">
      <c r="A197" s="48" t="s">
        <v>62</v>
      </c>
      <c r="B197" s="24" t="s">
        <v>63</v>
      </c>
      <c r="C197" s="48"/>
      <c r="D197" s="48"/>
      <c r="E197" s="45"/>
      <c r="F197" s="112">
        <f t="shared" si="0"/>
      </c>
    </row>
    <row r="198" spans="1:6" s="47" customFormat="1" ht="27" customHeight="1">
      <c r="A198" s="48" t="s">
        <v>59</v>
      </c>
      <c r="B198" s="24" t="s">
        <v>125</v>
      </c>
      <c r="C198" s="48" t="s">
        <v>120</v>
      </c>
      <c r="D198" s="48">
        <v>0</v>
      </c>
      <c r="E198" s="45"/>
      <c r="F198" s="112">
        <f t="shared" si="0"/>
      </c>
    </row>
    <row r="199" spans="1:6" s="47" customFormat="1" ht="27" customHeight="1">
      <c r="A199" s="48" t="s">
        <v>64</v>
      </c>
      <c r="B199" s="24" t="s">
        <v>126</v>
      </c>
      <c r="C199" s="48"/>
      <c r="D199" s="48"/>
      <c r="E199" s="45"/>
      <c r="F199" s="112">
        <f t="shared" si="0"/>
      </c>
    </row>
    <row r="200" spans="1:6" s="47" customFormat="1" ht="27" customHeight="1">
      <c r="A200" s="48" t="s">
        <v>55</v>
      </c>
      <c r="B200" s="76" t="s">
        <v>127</v>
      </c>
      <c r="C200" s="48"/>
      <c r="D200" s="48">
        <v>98.8</v>
      </c>
      <c r="E200" s="45"/>
      <c r="F200" s="112">
        <f t="shared" si="0"/>
      </c>
    </row>
    <row r="201" spans="1:6" s="47" customFormat="1" ht="27" customHeight="1">
      <c r="A201" s="48" t="s">
        <v>65</v>
      </c>
      <c r="B201" s="24" t="s">
        <v>128</v>
      </c>
      <c r="C201" s="48"/>
      <c r="D201" s="48"/>
      <c r="E201" s="45"/>
      <c r="F201" s="112">
        <f t="shared" si="0"/>
      </c>
    </row>
    <row r="202" spans="1:6" s="47" customFormat="1" ht="27" customHeight="1">
      <c r="A202" s="48" t="s">
        <v>50</v>
      </c>
      <c r="B202" s="76" t="s">
        <v>129</v>
      </c>
      <c r="C202" s="48" t="s">
        <v>120</v>
      </c>
      <c r="D202" s="48">
        <v>58.5</v>
      </c>
      <c r="E202" s="45"/>
      <c r="F202" s="112">
        <f t="shared" si="0"/>
      </c>
    </row>
    <row r="203" spans="1:6" s="47" customFormat="1" ht="27" customHeight="1">
      <c r="A203" s="98" t="s">
        <v>141</v>
      </c>
      <c r="B203" s="99"/>
      <c r="C203" s="44"/>
      <c r="D203" s="44"/>
      <c r="E203" s="86"/>
      <c r="F203" s="111">
        <f>SUM(F204:F220)</f>
        <v>0</v>
      </c>
    </row>
    <row r="204" spans="1:6" s="47" customFormat="1" ht="27" customHeight="1">
      <c r="A204" s="48" t="s">
        <v>48</v>
      </c>
      <c r="B204" s="24" t="s">
        <v>49</v>
      </c>
      <c r="C204" s="48"/>
      <c r="D204" s="44"/>
      <c r="E204" s="45"/>
      <c r="F204" s="112">
        <f t="shared" si="0"/>
      </c>
    </row>
    <row r="205" spans="1:6" s="47" customFormat="1" ht="27" customHeight="1">
      <c r="A205" s="48" t="s">
        <v>50</v>
      </c>
      <c r="B205" s="24" t="s">
        <v>130</v>
      </c>
      <c r="C205" s="48" t="s">
        <v>131</v>
      </c>
      <c r="D205" s="48">
        <v>0</v>
      </c>
      <c r="E205" s="45"/>
      <c r="F205" s="112">
        <f t="shared" si="0"/>
      </c>
    </row>
    <row r="206" spans="1:6" s="47" customFormat="1" ht="27" customHeight="1">
      <c r="A206" s="48" t="s">
        <v>51</v>
      </c>
      <c r="B206" s="24" t="s">
        <v>52</v>
      </c>
      <c r="C206" s="48"/>
      <c r="D206" s="48"/>
      <c r="E206" s="45"/>
      <c r="F206" s="112">
        <f t="shared" si="0"/>
      </c>
    </row>
    <row r="207" spans="1:6" s="47" customFormat="1" ht="27" customHeight="1">
      <c r="A207" s="48" t="s">
        <v>118</v>
      </c>
      <c r="B207" s="24" t="s">
        <v>119</v>
      </c>
      <c r="C207" s="48" t="s">
        <v>120</v>
      </c>
      <c r="D207" s="48"/>
      <c r="E207" s="45"/>
      <c r="F207" s="112">
        <f t="shared" si="0"/>
      </c>
    </row>
    <row r="208" spans="1:6" s="47" customFormat="1" ht="27" customHeight="1">
      <c r="A208" s="48" t="s">
        <v>53</v>
      </c>
      <c r="B208" s="24" t="s">
        <v>54</v>
      </c>
      <c r="C208" s="48"/>
      <c r="D208" s="48"/>
      <c r="E208" s="45"/>
      <c r="F208" s="112">
        <f t="shared" si="0"/>
      </c>
    </row>
    <row r="209" spans="1:6" s="47" customFormat="1" ht="27" customHeight="1">
      <c r="A209" s="48" t="s">
        <v>50</v>
      </c>
      <c r="B209" s="24" t="s">
        <v>121</v>
      </c>
      <c r="C209" s="48" t="s">
        <v>120</v>
      </c>
      <c r="D209" s="48">
        <v>3030</v>
      </c>
      <c r="E209" s="45"/>
      <c r="F209" s="112">
        <f t="shared" si="0"/>
      </c>
    </row>
    <row r="210" spans="1:6" s="47" customFormat="1" ht="27" customHeight="1">
      <c r="A210" s="48" t="s">
        <v>55</v>
      </c>
      <c r="B210" s="24" t="s">
        <v>56</v>
      </c>
      <c r="C210" s="48" t="s">
        <v>120</v>
      </c>
      <c r="D210" s="48">
        <v>581.39</v>
      </c>
      <c r="E210" s="45"/>
      <c r="F210" s="112">
        <f t="shared" si="0"/>
      </c>
    </row>
    <row r="211" spans="1:6" s="47" customFormat="1" ht="27" customHeight="1">
      <c r="A211" s="48" t="s">
        <v>122</v>
      </c>
      <c r="B211" s="24" t="s">
        <v>123</v>
      </c>
      <c r="C211" s="48" t="s">
        <v>120</v>
      </c>
      <c r="D211" s="48"/>
      <c r="E211" s="45"/>
      <c r="F211" s="112">
        <f t="shared" si="0"/>
      </c>
    </row>
    <row r="212" spans="1:6" s="47" customFormat="1" ht="27" customHeight="1">
      <c r="A212" s="48" t="s">
        <v>57</v>
      </c>
      <c r="B212" s="24" t="s">
        <v>58</v>
      </c>
      <c r="C212" s="48"/>
      <c r="D212" s="48"/>
      <c r="E212" s="45"/>
      <c r="F212" s="112">
        <f t="shared" si="0"/>
      </c>
    </row>
    <row r="213" spans="1:6" s="47" customFormat="1" ht="27" customHeight="1">
      <c r="A213" s="48" t="s">
        <v>59</v>
      </c>
      <c r="B213" s="24" t="s">
        <v>124</v>
      </c>
      <c r="C213" s="48" t="s">
        <v>120</v>
      </c>
      <c r="D213" s="48">
        <v>300</v>
      </c>
      <c r="E213" s="45"/>
      <c r="F213" s="112">
        <f t="shared" si="0"/>
      </c>
    </row>
    <row r="214" spans="1:6" s="47" customFormat="1" ht="27" customHeight="1">
      <c r="A214" s="48" t="s">
        <v>60</v>
      </c>
      <c r="B214" s="24" t="s">
        <v>61</v>
      </c>
      <c r="C214" s="48" t="s">
        <v>120</v>
      </c>
      <c r="D214" s="48">
        <v>150</v>
      </c>
      <c r="E214" s="45"/>
      <c r="F214" s="112">
        <f aca="true" t="shared" si="1" ref="F214:F274">IF(E214&gt;0,ROUND(D214*E214,0),"")</f>
      </c>
    </row>
    <row r="215" spans="1:6" s="47" customFormat="1" ht="27" customHeight="1">
      <c r="A215" s="48" t="s">
        <v>62</v>
      </c>
      <c r="B215" s="24" t="s">
        <v>63</v>
      </c>
      <c r="C215" s="48"/>
      <c r="D215" s="48"/>
      <c r="E215" s="45"/>
      <c r="F215" s="112">
        <f t="shared" si="1"/>
      </c>
    </row>
    <row r="216" spans="1:6" s="47" customFormat="1" ht="27" customHeight="1">
      <c r="A216" s="48" t="s">
        <v>59</v>
      </c>
      <c r="B216" s="24" t="s">
        <v>125</v>
      </c>
      <c r="C216" s="48" t="s">
        <v>120</v>
      </c>
      <c r="D216" s="48">
        <v>581.39</v>
      </c>
      <c r="E216" s="45"/>
      <c r="F216" s="112">
        <f t="shared" si="1"/>
      </c>
    </row>
    <row r="217" spans="1:6" s="47" customFormat="1" ht="27" customHeight="1">
      <c r="A217" s="48" t="s">
        <v>64</v>
      </c>
      <c r="B217" s="24" t="s">
        <v>126</v>
      </c>
      <c r="C217" s="48"/>
      <c r="D217" s="48"/>
      <c r="E217" s="45"/>
      <c r="F217" s="112">
        <f t="shared" si="1"/>
      </c>
    </row>
    <row r="218" spans="1:6" s="47" customFormat="1" ht="27" customHeight="1">
      <c r="A218" s="48" t="s">
        <v>55</v>
      </c>
      <c r="B218" s="76" t="s">
        <v>127</v>
      </c>
      <c r="C218" s="48"/>
      <c r="D218" s="48">
        <v>0</v>
      </c>
      <c r="E218" s="45"/>
      <c r="F218" s="112">
        <f t="shared" si="1"/>
      </c>
    </row>
    <row r="219" spans="1:6" s="47" customFormat="1" ht="27" customHeight="1">
      <c r="A219" s="48" t="s">
        <v>65</v>
      </c>
      <c r="B219" s="24" t="s">
        <v>128</v>
      </c>
      <c r="C219" s="48"/>
      <c r="D219" s="48"/>
      <c r="E219" s="45"/>
      <c r="F219" s="112">
        <f t="shared" si="1"/>
      </c>
    </row>
    <row r="220" spans="1:6" s="47" customFormat="1" ht="27" customHeight="1">
      <c r="A220" s="48" t="s">
        <v>50</v>
      </c>
      <c r="B220" s="76" t="s">
        <v>129</v>
      </c>
      <c r="C220" s="48" t="s">
        <v>120</v>
      </c>
      <c r="D220" s="48"/>
      <c r="E220" s="45"/>
      <c r="F220" s="112">
        <f t="shared" si="1"/>
      </c>
    </row>
    <row r="221" spans="1:6" s="47" customFormat="1" ht="27" customHeight="1">
      <c r="A221" s="98" t="s">
        <v>142</v>
      </c>
      <c r="B221" s="99"/>
      <c r="C221" s="44"/>
      <c r="D221" s="44"/>
      <c r="E221" s="86"/>
      <c r="F221" s="111">
        <f>SUM(F222:F238)</f>
        <v>0</v>
      </c>
    </row>
    <row r="222" spans="1:6" s="47" customFormat="1" ht="27" customHeight="1">
      <c r="A222" s="48" t="s">
        <v>48</v>
      </c>
      <c r="B222" s="24" t="s">
        <v>49</v>
      </c>
      <c r="C222" s="48"/>
      <c r="D222" s="44"/>
      <c r="E222" s="45"/>
      <c r="F222" s="112">
        <f t="shared" si="1"/>
      </c>
    </row>
    <row r="223" spans="1:6" s="47" customFormat="1" ht="27" customHeight="1">
      <c r="A223" s="48" t="s">
        <v>50</v>
      </c>
      <c r="B223" s="24" t="s">
        <v>130</v>
      </c>
      <c r="C223" s="48" t="s">
        <v>131</v>
      </c>
      <c r="D223" s="48">
        <v>0</v>
      </c>
      <c r="E223" s="45"/>
      <c r="F223" s="112">
        <f t="shared" si="1"/>
      </c>
    </row>
    <row r="224" spans="1:6" s="47" customFormat="1" ht="27" customHeight="1">
      <c r="A224" s="48" t="s">
        <v>51</v>
      </c>
      <c r="B224" s="24" t="s">
        <v>52</v>
      </c>
      <c r="C224" s="48"/>
      <c r="D224" s="48"/>
      <c r="E224" s="45"/>
      <c r="F224" s="112">
        <f t="shared" si="1"/>
      </c>
    </row>
    <row r="225" spans="1:6" s="47" customFormat="1" ht="27" customHeight="1">
      <c r="A225" s="48" t="s">
        <v>118</v>
      </c>
      <c r="B225" s="24" t="s">
        <v>119</v>
      </c>
      <c r="C225" s="48" t="s">
        <v>120</v>
      </c>
      <c r="D225" s="48"/>
      <c r="E225" s="45"/>
      <c r="F225" s="112">
        <f t="shared" si="1"/>
      </c>
    </row>
    <row r="226" spans="1:6" s="47" customFormat="1" ht="27" customHeight="1">
      <c r="A226" s="48" t="s">
        <v>53</v>
      </c>
      <c r="B226" s="24" t="s">
        <v>54</v>
      </c>
      <c r="C226" s="48"/>
      <c r="D226" s="48"/>
      <c r="E226" s="45"/>
      <c r="F226" s="112">
        <f t="shared" si="1"/>
      </c>
    </row>
    <row r="227" spans="1:6" s="47" customFormat="1" ht="27" customHeight="1">
      <c r="A227" s="48" t="s">
        <v>50</v>
      </c>
      <c r="B227" s="24" t="s">
        <v>121</v>
      </c>
      <c r="C227" s="48" t="s">
        <v>120</v>
      </c>
      <c r="D227" s="48">
        <v>5281</v>
      </c>
      <c r="E227" s="45"/>
      <c r="F227" s="112">
        <f t="shared" si="1"/>
      </c>
    </row>
    <row r="228" spans="1:6" s="47" customFormat="1" ht="27" customHeight="1">
      <c r="A228" s="48" t="s">
        <v>55</v>
      </c>
      <c r="B228" s="24" t="s">
        <v>56</v>
      </c>
      <c r="C228" s="48" t="s">
        <v>120</v>
      </c>
      <c r="D228" s="48">
        <v>0</v>
      </c>
      <c r="E228" s="45"/>
      <c r="F228" s="112">
        <f t="shared" si="1"/>
      </c>
    </row>
    <row r="229" spans="1:6" s="47" customFormat="1" ht="27" customHeight="1">
      <c r="A229" s="48" t="s">
        <v>122</v>
      </c>
      <c r="B229" s="24" t="s">
        <v>123</v>
      </c>
      <c r="C229" s="48" t="s">
        <v>120</v>
      </c>
      <c r="D229" s="48"/>
      <c r="E229" s="45"/>
      <c r="F229" s="112">
        <f t="shared" si="1"/>
      </c>
    </row>
    <row r="230" spans="1:6" s="47" customFormat="1" ht="27" customHeight="1">
      <c r="A230" s="48" t="s">
        <v>57</v>
      </c>
      <c r="B230" s="24" t="s">
        <v>58</v>
      </c>
      <c r="C230" s="48"/>
      <c r="D230" s="48"/>
      <c r="E230" s="45"/>
      <c r="F230" s="112">
        <f t="shared" si="1"/>
      </c>
    </row>
    <row r="231" spans="1:6" s="47" customFormat="1" ht="27" customHeight="1">
      <c r="A231" s="48" t="s">
        <v>59</v>
      </c>
      <c r="B231" s="24" t="s">
        <v>124</v>
      </c>
      <c r="C231" s="48" t="s">
        <v>120</v>
      </c>
      <c r="D231" s="48">
        <v>65</v>
      </c>
      <c r="E231" s="45"/>
      <c r="F231" s="112">
        <f t="shared" si="1"/>
      </c>
    </row>
    <row r="232" spans="1:6" s="47" customFormat="1" ht="27" customHeight="1">
      <c r="A232" s="48" t="s">
        <v>60</v>
      </c>
      <c r="B232" s="24" t="s">
        <v>61</v>
      </c>
      <c r="C232" s="48" t="s">
        <v>120</v>
      </c>
      <c r="D232" s="48">
        <v>65</v>
      </c>
      <c r="E232" s="45"/>
      <c r="F232" s="112">
        <f t="shared" si="1"/>
      </c>
    </row>
    <row r="233" spans="1:6" s="47" customFormat="1" ht="27" customHeight="1">
      <c r="A233" s="48" t="s">
        <v>62</v>
      </c>
      <c r="B233" s="24" t="s">
        <v>63</v>
      </c>
      <c r="C233" s="48"/>
      <c r="D233" s="48"/>
      <c r="E233" s="45"/>
      <c r="F233" s="112">
        <f t="shared" si="1"/>
      </c>
    </row>
    <row r="234" spans="1:6" s="47" customFormat="1" ht="27" customHeight="1">
      <c r="A234" s="48" t="s">
        <v>59</v>
      </c>
      <c r="B234" s="24" t="s">
        <v>125</v>
      </c>
      <c r="C234" s="48" t="s">
        <v>120</v>
      </c>
      <c r="D234" s="48">
        <v>0</v>
      </c>
      <c r="E234" s="45"/>
      <c r="F234" s="112">
        <f t="shared" si="1"/>
      </c>
    </row>
    <row r="235" spans="1:6" s="47" customFormat="1" ht="27" customHeight="1">
      <c r="A235" s="48" t="s">
        <v>64</v>
      </c>
      <c r="B235" s="24" t="s">
        <v>126</v>
      </c>
      <c r="C235" s="48"/>
      <c r="D235" s="48"/>
      <c r="E235" s="45"/>
      <c r="F235" s="112">
        <f t="shared" si="1"/>
      </c>
    </row>
    <row r="236" spans="1:6" s="47" customFormat="1" ht="27" customHeight="1">
      <c r="A236" s="48" t="s">
        <v>55</v>
      </c>
      <c r="B236" s="76" t="s">
        <v>127</v>
      </c>
      <c r="C236" s="48"/>
      <c r="D236" s="48">
        <v>0</v>
      </c>
      <c r="E236" s="45"/>
      <c r="F236" s="112">
        <f t="shared" si="1"/>
      </c>
    </row>
    <row r="237" spans="1:6" s="47" customFormat="1" ht="27" customHeight="1">
      <c r="A237" s="48" t="s">
        <v>65</v>
      </c>
      <c r="B237" s="24" t="s">
        <v>128</v>
      </c>
      <c r="C237" s="48"/>
      <c r="D237" s="48"/>
      <c r="E237" s="45"/>
      <c r="F237" s="112">
        <f t="shared" si="1"/>
      </c>
    </row>
    <row r="238" spans="1:6" s="47" customFormat="1" ht="27" customHeight="1">
      <c r="A238" s="48" t="s">
        <v>50</v>
      </c>
      <c r="B238" s="76" t="s">
        <v>129</v>
      </c>
      <c r="C238" s="48" t="s">
        <v>120</v>
      </c>
      <c r="D238" s="48">
        <v>45</v>
      </c>
      <c r="E238" s="45"/>
      <c r="F238" s="112">
        <f t="shared" si="1"/>
      </c>
    </row>
    <row r="239" spans="1:6" s="47" customFormat="1" ht="27" customHeight="1">
      <c r="A239" s="98" t="s">
        <v>143</v>
      </c>
      <c r="B239" s="99"/>
      <c r="C239" s="44"/>
      <c r="D239" s="44"/>
      <c r="E239" s="86"/>
      <c r="F239" s="111">
        <f>SUM(F240:F256)</f>
        <v>0</v>
      </c>
    </row>
    <row r="240" spans="1:6" s="47" customFormat="1" ht="27" customHeight="1">
      <c r="A240" s="48" t="s">
        <v>48</v>
      </c>
      <c r="B240" s="24" t="s">
        <v>49</v>
      </c>
      <c r="C240" s="48"/>
      <c r="D240" s="44"/>
      <c r="E240" s="45"/>
      <c r="F240" s="112">
        <f t="shared" si="1"/>
      </c>
    </row>
    <row r="241" spans="1:6" s="47" customFormat="1" ht="27" customHeight="1">
      <c r="A241" s="48" t="s">
        <v>50</v>
      </c>
      <c r="B241" s="24" t="s">
        <v>130</v>
      </c>
      <c r="C241" s="48" t="s">
        <v>131</v>
      </c>
      <c r="D241" s="48">
        <v>4056</v>
      </c>
      <c r="E241" s="45"/>
      <c r="F241" s="112">
        <f t="shared" si="1"/>
      </c>
    </row>
    <row r="242" spans="1:6" s="47" customFormat="1" ht="27" customHeight="1">
      <c r="A242" s="48" t="s">
        <v>51</v>
      </c>
      <c r="B242" s="24" t="s">
        <v>52</v>
      </c>
      <c r="C242" s="48"/>
      <c r="D242" s="48"/>
      <c r="E242" s="45"/>
      <c r="F242" s="112">
        <f t="shared" si="1"/>
      </c>
    </row>
    <row r="243" spans="1:6" s="47" customFormat="1" ht="27" customHeight="1">
      <c r="A243" s="48" t="s">
        <v>118</v>
      </c>
      <c r="B243" s="24" t="s">
        <v>119</v>
      </c>
      <c r="C243" s="48" t="s">
        <v>120</v>
      </c>
      <c r="D243" s="48"/>
      <c r="E243" s="45"/>
      <c r="F243" s="112">
        <f t="shared" si="1"/>
      </c>
    </row>
    <row r="244" spans="1:6" s="47" customFormat="1" ht="27" customHeight="1">
      <c r="A244" s="48" t="s">
        <v>53</v>
      </c>
      <c r="B244" s="24" t="s">
        <v>54</v>
      </c>
      <c r="C244" s="48"/>
      <c r="D244" s="48"/>
      <c r="E244" s="45"/>
      <c r="F244" s="112">
        <f t="shared" si="1"/>
      </c>
    </row>
    <row r="245" spans="1:6" s="47" customFormat="1" ht="27" customHeight="1">
      <c r="A245" s="48" t="s">
        <v>50</v>
      </c>
      <c r="B245" s="24" t="s">
        <v>121</v>
      </c>
      <c r="C245" s="48" t="s">
        <v>120</v>
      </c>
      <c r="D245" s="48">
        <v>1701</v>
      </c>
      <c r="E245" s="45"/>
      <c r="F245" s="112">
        <f t="shared" si="1"/>
      </c>
    </row>
    <row r="246" spans="1:6" s="47" customFormat="1" ht="27" customHeight="1">
      <c r="A246" s="48" t="s">
        <v>55</v>
      </c>
      <c r="B246" s="24" t="s">
        <v>56</v>
      </c>
      <c r="C246" s="48" t="s">
        <v>120</v>
      </c>
      <c r="D246" s="48"/>
      <c r="E246" s="45"/>
      <c r="F246" s="112">
        <f t="shared" si="1"/>
      </c>
    </row>
    <row r="247" spans="1:6" s="47" customFormat="1" ht="27" customHeight="1">
      <c r="A247" s="48" t="s">
        <v>122</v>
      </c>
      <c r="B247" s="24" t="s">
        <v>123</v>
      </c>
      <c r="C247" s="48" t="s">
        <v>120</v>
      </c>
      <c r="D247" s="48"/>
      <c r="E247" s="45"/>
      <c r="F247" s="112">
        <f t="shared" si="1"/>
      </c>
    </row>
    <row r="248" spans="1:6" s="47" customFormat="1" ht="27" customHeight="1">
      <c r="A248" s="48" t="s">
        <v>57</v>
      </c>
      <c r="B248" s="24" t="s">
        <v>58</v>
      </c>
      <c r="C248" s="48"/>
      <c r="D248" s="48"/>
      <c r="E248" s="45"/>
      <c r="F248" s="112">
        <f t="shared" si="1"/>
      </c>
    </row>
    <row r="249" spans="1:6" s="47" customFormat="1" ht="27" customHeight="1">
      <c r="A249" s="48" t="s">
        <v>59</v>
      </c>
      <c r="B249" s="24" t="s">
        <v>124</v>
      </c>
      <c r="C249" s="48" t="s">
        <v>120</v>
      </c>
      <c r="D249" s="48">
        <v>733</v>
      </c>
      <c r="E249" s="45"/>
      <c r="F249" s="112">
        <f t="shared" si="1"/>
      </c>
    </row>
    <row r="250" spans="1:6" s="47" customFormat="1" ht="27" customHeight="1">
      <c r="A250" s="48" t="s">
        <v>60</v>
      </c>
      <c r="B250" s="24" t="s">
        <v>61</v>
      </c>
      <c r="C250" s="48" t="s">
        <v>120</v>
      </c>
      <c r="D250" s="48">
        <v>960.6</v>
      </c>
      <c r="E250" s="45"/>
      <c r="F250" s="112">
        <f t="shared" si="1"/>
      </c>
    </row>
    <row r="251" spans="1:6" s="47" customFormat="1" ht="27" customHeight="1">
      <c r="A251" s="48" t="s">
        <v>62</v>
      </c>
      <c r="B251" s="24" t="s">
        <v>63</v>
      </c>
      <c r="C251" s="48"/>
      <c r="D251" s="48"/>
      <c r="E251" s="45"/>
      <c r="F251" s="112">
        <f t="shared" si="1"/>
      </c>
    </row>
    <row r="252" spans="1:6" s="47" customFormat="1" ht="27" customHeight="1">
      <c r="A252" s="48" t="s">
        <v>59</v>
      </c>
      <c r="B252" s="24" t="s">
        <v>125</v>
      </c>
      <c r="C252" s="48" t="s">
        <v>120</v>
      </c>
      <c r="D252" s="48"/>
      <c r="E252" s="45"/>
      <c r="F252" s="112">
        <f t="shared" si="1"/>
      </c>
    </row>
    <row r="253" spans="1:6" s="47" customFormat="1" ht="27" customHeight="1">
      <c r="A253" s="48" t="s">
        <v>64</v>
      </c>
      <c r="B253" s="24" t="s">
        <v>126</v>
      </c>
      <c r="C253" s="48"/>
      <c r="D253" s="48"/>
      <c r="E253" s="45"/>
      <c r="F253" s="112">
        <f t="shared" si="1"/>
      </c>
    </row>
    <row r="254" spans="1:6" s="47" customFormat="1" ht="27" customHeight="1">
      <c r="A254" s="48" t="s">
        <v>55</v>
      </c>
      <c r="B254" s="76" t="s">
        <v>127</v>
      </c>
      <c r="C254" s="48"/>
      <c r="D254" s="48">
        <v>0</v>
      </c>
      <c r="E254" s="45"/>
      <c r="F254" s="112">
        <f t="shared" si="1"/>
      </c>
    </row>
    <row r="255" spans="1:6" s="47" customFormat="1" ht="27" customHeight="1">
      <c r="A255" s="48" t="s">
        <v>65</v>
      </c>
      <c r="B255" s="24" t="s">
        <v>128</v>
      </c>
      <c r="C255" s="48"/>
      <c r="D255" s="48"/>
      <c r="E255" s="45"/>
      <c r="F255" s="112">
        <f t="shared" si="1"/>
      </c>
    </row>
    <row r="256" spans="1:6" s="47" customFormat="1" ht="27" customHeight="1">
      <c r="A256" s="48" t="s">
        <v>50</v>
      </c>
      <c r="B256" s="76" t="s">
        <v>129</v>
      </c>
      <c r="C256" s="48" t="s">
        <v>120</v>
      </c>
      <c r="D256" s="48"/>
      <c r="E256" s="45"/>
      <c r="F256" s="112">
        <f t="shared" si="1"/>
      </c>
    </row>
    <row r="257" spans="1:6" s="47" customFormat="1" ht="27" customHeight="1">
      <c r="A257" s="98" t="s">
        <v>144</v>
      </c>
      <c r="B257" s="99"/>
      <c r="C257" s="44"/>
      <c r="D257" s="44"/>
      <c r="E257" s="86"/>
      <c r="F257" s="111">
        <f>SUM(F258:F274)</f>
        <v>0</v>
      </c>
    </row>
    <row r="258" spans="1:6" s="47" customFormat="1" ht="27" customHeight="1">
      <c r="A258" s="48" t="s">
        <v>48</v>
      </c>
      <c r="B258" s="24" t="s">
        <v>49</v>
      </c>
      <c r="C258" s="48"/>
      <c r="D258" s="44"/>
      <c r="E258" s="45"/>
      <c r="F258" s="112">
        <f t="shared" si="1"/>
      </c>
    </row>
    <row r="259" spans="1:6" s="47" customFormat="1" ht="27" customHeight="1">
      <c r="A259" s="48" t="s">
        <v>50</v>
      </c>
      <c r="B259" s="24" t="s">
        <v>130</v>
      </c>
      <c r="C259" s="48" t="s">
        <v>131</v>
      </c>
      <c r="D259" s="48">
        <v>2665</v>
      </c>
      <c r="E259" s="45"/>
      <c r="F259" s="112">
        <f t="shared" si="1"/>
      </c>
    </row>
    <row r="260" spans="1:6" s="47" customFormat="1" ht="27" customHeight="1">
      <c r="A260" s="48" t="s">
        <v>51</v>
      </c>
      <c r="B260" s="24" t="s">
        <v>52</v>
      </c>
      <c r="C260" s="48"/>
      <c r="D260" s="48"/>
      <c r="E260" s="45"/>
      <c r="F260" s="112">
        <f t="shared" si="1"/>
      </c>
    </row>
    <row r="261" spans="1:6" s="47" customFormat="1" ht="27" customHeight="1">
      <c r="A261" s="48" t="s">
        <v>118</v>
      </c>
      <c r="B261" s="24" t="s">
        <v>119</v>
      </c>
      <c r="C261" s="48" t="s">
        <v>120</v>
      </c>
      <c r="D261" s="48"/>
      <c r="E261" s="45"/>
      <c r="F261" s="112">
        <f t="shared" si="1"/>
      </c>
    </row>
    <row r="262" spans="1:6" s="47" customFormat="1" ht="27" customHeight="1">
      <c r="A262" s="48" t="s">
        <v>53</v>
      </c>
      <c r="B262" s="24" t="s">
        <v>54</v>
      </c>
      <c r="C262" s="48"/>
      <c r="D262" s="48"/>
      <c r="E262" s="45"/>
      <c r="F262" s="112">
        <f t="shared" si="1"/>
      </c>
    </row>
    <row r="263" spans="1:6" s="47" customFormat="1" ht="27" customHeight="1">
      <c r="A263" s="48" t="s">
        <v>50</v>
      </c>
      <c r="B263" s="24" t="s">
        <v>121</v>
      </c>
      <c r="C263" s="48" t="s">
        <v>120</v>
      </c>
      <c r="D263" s="48">
        <v>5148</v>
      </c>
      <c r="E263" s="45"/>
      <c r="F263" s="112">
        <f t="shared" si="1"/>
      </c>
    </row>
    <row r="264" spans="1:6" s="47" customFormat="1" ht="27" customHeight="1">
      <c r="A264" s="48" t="s">
        <v>55</v>
      </c>
      <c r="B264" s="24" t="s">
        <v>56</v>
      </c>
      <c r="C264" s="48" t="s">
        <v>120</v>
      </c>
      <c r="D264" s="48"/>
      <c r="E264" s="45"/>
      <c r="F264" s="112">
        <f t="shared" si="1"/>
      </c>
    </row>
    <row r="265" spans="1:6" s="47" customFormat="1" ht="27" customHeight="1">
      <c r="A265" s="48" t="s">
        <v>122</v>
      </c>
      <c r="B265" s="24" t="s">
        <v>123</v>
      </c>
      <c r="C265" s="48" t="s">
        <v>120</v>
      </c>
      <c r="D265" s="48"/>
      <c r="E265" s="45"/>
      <c r="F265" s="112">
        <f t="shared" si="1"/>
      </c>
    </row>
    <row r="266" spans="1:6" s="47" customFormat="1" ht="27" customHeight="1">
      <c r="A266" s="48" t="s">
        <v>57</v>
      </c>
      <c r="B266" s="24" t="s">
        <v>58</v>
      </c>
      <c r="C266" s="48"/>
      <c r="D266" s="48"/>
      <c r="E266" s="45"/>
      <c r="F266" s="112">
        <f t="shared" si="1"/>
      </c>
    </row>
    <row r="267" spans="1:6" s="47" customFormat="1" ht="27" customHeight="1">
      <c r="A267" s="48" t="s">
        <v>59</v>
      </c>
      <c r="B267" s="24" t="s">
        <v>124</v>
      </c>
      <c r="C267" s="48" t="s">
        <v>120</v>
      </c>
      <c r="D267" s="48">
        <v>2442</v>
      </c>
      <c r="E267" s="45"/>
      <c r="F267" s="112">
        <f t="shared" si="1"/>
      </c>
    </row>
    <row r="268" spans="1:6" s="47" customFormat="1" ht="27" customHeight="1">
      <c r="A268" s="48" t="s">
        <v>60</v>
      </c>
      <c r="B268" s="24" t="s">
        <v>61</v>
      </c>
      <c r="C268" s="48" t="s">
        <v>120</v>
      </c>
      <c r="D268" s="48">
        <v>415.5</v>
      </c>
      <c r="E268" s="45"/>
      <c r="F268" s="112">
        <f t="shared" si="1"/>
      </c>
    </row>
    <row r="269" spans="1:6" s="47" customFormat="1" ht="27" customHeight="1">
      <c r="A269" s="48" t="s">
        <v>62</v>
      </c>
      <c r="B269" s="24" t="s">
        <v>63</v>
      </c>
      <c r="C269" s="48"/>
      <c r="D269" s="48"/>
      <c r="E269" s="45"/>
      <c r="F269" s="112">
        <f t="shared" si="1"/>
      </c>
    </row>
    <row r="270" spans="1:6" s="47" customFormat="1" ht="27" customHeight="1">
      <c r="A270" s="48" t="s">
        <v>59</v>
      </c>
      <c r="B270" s="24" t="s">
        <v>125</v>
      </c>
      <c r="C270" s="48" t="s">
        <v>120</v>
      </c>
      <c r="D270" s="48"/>
      <c r="E270" s="45"/>
      <c r="F270" s="112">
        <f t="shared" si="1"/>
      </c>
    </row>
    <row r="271" spans="1:6" s="47" customFormat="1" ht="27" customHeight="1">
      <c r="A271" s="48" t="s">
        <v>64</v>
      </c>
      <c r="B271" s="24" t="s">
        <v>126</v>
      </c>
      <c r="C271" s="48"/>
      <c r="D271" s="48"/>
      <c r="E271" s="45"/>
      <c r="F271" s="112">
        <f t="shared" si="1"/>
      </c>
    </row>
    <row r="272" spans="1:6" s="47" customFormat="1" ht="27" customHeight="1">
      <c r="A272" s="48" t="s">
        <v>55</v>
      </c>
      <c r="B272" s="76" t="s">
        <v>127</v>
      </c>
      <c r="C272" s="48"/>
      <c r="D272" s="48">
        <v>0</v>
      </c>
      <c r="E272" s="45"/>
      <c r="F272" s="112">
        <f t="shared" si="1"/>
      </c>
    </row>
    <row r="273" spans="1:6" s="47" customFormat="1" ht="27" customHeight="1">
      <c r="A273" s="48" t="s">
        <v>65</v>
      </c>
      <c r="B273" s="24" t="s">
        <v>128</v>
      </c>
      <c r="C273" s="48"/>
      <c r="D273" s="48"/>
      <c r="E273" s="45"/>
      <c r="F273" s="112">
        <f t="shared" si="1"/>
      </c>
    </row>
    <row r="274" spans="1:6" s="47" customFormat="1" ht="27" customHeight="1">
      <c r="A274" s="48" t="s">
        <v>50</v>
      </c>
      <c r="B274" s="76" t="s">
        <v>129</v>
      </c>
      <c r="C274" s="48" t="s">
        <v>120</v>
      </c>
      <c r="D274" s="48"/>
      <c r="E274" s="45"/>
      <c r="F274" s="112">
        <f t="shared" si="1"/>
      </c>
    </row>
    <row r="275" spans="1:6" s="47" customFormat="1" ht="27" customHeight="1">
      <c r="A275" s="98" t="s">
        <v>145</v>
      </c>
      <c r="B275" s="99"/>
      <c r="C275" s="44"/>
      <c r="D275" s="44"/>
      <c r="E275" s="86"/>
      <c r="F275" s="111">
        <f>SUM(F276:F292)</f>
        <v>0</v>
      </c>
    </row>
    <row r="276" spans="1:6" s="47" customFormat="1" ht="27" customHeight="1">
      <c r="A276" s="48" t="s">
        <v>48</v>
      </c>
      <c r="B276" s="24" t="s">
        <v>49</v>
      </c>
      <c r="C276" s="48"/>
      <c r="D276" s="44"/>
      <c r="E276" s="45"/>
      <c r="F276" s="112">
        <f aca="true" t="shared" si="2" ref="F276:F334">IF(E276&gt;0,ROUND(D276*E276,0),"")</f>
      </c>
    </row>
    <row r="277" spans="1:6" s="47" customFormat="1" ht="27" customHeight="1">
      <c r="A277" s="48" t="s">
        <v>50</v>
      </c>
      <c r="B277" s="24" t="s">
        <v>130</v>
      </c>
      <c r="C277" s="48" t="s">
        <v>131</v>
      </c>
      <c r="D277" s="48">
        <v>11847.9</v>
      </c>
      <c r="E277" s="45"/>
      <c r="F277" s="112">
        <f t="shared" si="2"/>
      </c>
    </row>
    <row r="278" spans="1:6" s="47" customFormat="1" ht="27" customHeight="1">
      <c r="A278" s="48" t="s">
        <v>51</v>
      </c>
      <c r="B278" s="24" t="s">
        <v>52</v>
      </c>
      <c r="C278" s="48"/>
      <c r="D278" s="48"/>
      <c r="E278" s="45"/>
      <c r="F278" s="112">
        <f t="shared" si="2"/>
      </c>
    </row>
    <row r="279" spans="1:6" s="47" customFormat="1" ht="27" customHeight="1">
      <c r="A279" s="48" t="s">
        <v>118</v>
      </c>
      <c r="B279" s="24" t="s">
        <v>119</v>
      </c>
      <c r="C279" s="48" t="s">
        <v>120</v>
      </c>
      <c r="D279" s="48">
        <v>34.3</v>
      </c>
      <c r="E279" s="45"/>
      <c r="F279" s="112">
        <f t="shared" si="2"/>
      </c>
    </row>
    <row r="280" spans="1:6" s="47" customFormat="1" ht="27" customHeight="1">
      <c r="A280" s="48" t="s">
        <v>53</v>
      </c>
      <c r="B280" s="24" t="s">
        <v>54</v>
      </c>
      <c r="C280" s="48"/>
      <c r="D280" s="48"/>
      <c r="E280" s="45"/>
      <c r="F280" s="112">
        <f t="shared" si="2"/>
      </c>
    </row>
    <row r="281" spans="1:6" s="47" customFormat="1" ht="27" customHeight="1">
      <c r="A281" s="48" t="s">
        <v>50</v>
      </c>
      <c r="B281" s="24" t="s">
        <v>121</v>
      </c>
      <c r="C281" s="48" t="s">
        <v>120</v>
      </c>
      <c r="D281" s="48">
        <v>7221</v>
      </c>
      <c r="E281" s="45"/>
      <c r="F281" s="112">
        <f t="shared" si="2"/>
      </c>
    </row>
    <row r="282" spans="1:6" s="47" customFormat="1" ht="27" customHeight="1">
      <c r="A282" s="48" t="s">
        <v>55</v>
      </c>
      <c r="B282" s="24" t="s">
        <v>56</v>
      </c>
      <c r="C282" s="48" t="s">
        <v>120</v>
      </c>
      <c r="D282" s="48"/>
      <c r="E282" s="45"/>
      <c r="F282" s="112">
        <f t="shared" si="2"/>
      </c>
    </row>
    <row r="283" spans="1:6" s="47" customFormat="1" ht="27" customHeight="1">
      <c r="A283" s="48" t="s">
        <v>122</v>
      </c>
      <c r="B283" s="24" t="s">
        <v>123</v>
      </c>
      <c r="C283" s="48" t="s">
        <v>120</v>
      </c>
      <c r="D283" s="48"/>
      <c r="E283" s="45"/>
      <c r="F283" s="112">
        <f t="shared" si="2"/>
      </c>
    </row>
    <row r="284" spans="1:6" s="47" customFormat="1" ht="27" customHeight="1">
      <c r="A284" s="48" t="s">
        <v>57</v>
      </c>
      <c r="B284" s="24" t="s">
        <v>58</v>
      </c>
      <c r="C284" s="48"/>
      <c r="D284" s="48"/>
      <c r="E284" s="45"/>
      <c r="F284" s="112">
        <f t="shared" si="2"/>
      </c>
    </row>
    <row r="285" spans="1:6" s="47" customFormat="1" ht="27" customHeight="1">
      <c r="A285" s="48" t="s">
        <v>59</v>
      </c>
      <c r="B285" s="24" t="s">
        <v>124</v>
      </c>
      <c r="C285" s="48" t="s">
        <v>120</v>
      </c>
      <c r="D285" s="48">
        <v>1243</v>
      </c>
      <c r="E285" s="45"/>
      <c r="F285" s="112">
        <f t="shared" si="2"/>
      </c>
    </row>
    <row r="286" spans="1:6" s="47" customFormat="1" ht="27" customHeight="1">
      <c r="A286" s="48" t="s">
        <v>60</v>
      </c>
      <c r="B286" s="24" t="s">
        <v>61</v>
      </c>
      <c r="C286" s="48" t="s">
        <v>120</v>
      </c>
      <c r="D286" s="48">
        <v>2260.8</v>
      </c>
      <c r="E286" s="45"/>
      <c r="F286" s="112">
        <f t="shared" si="2"/>
      </c>
    </row>
    <row r="287" spans="1:6" s="47" customFormat="1" ht="27" customHeight="1">
      <c r="A287" s="48" t="s">
        <v>62</v>
      </c>
      <c r="B287" s="24" t="s">
        <v>63</v>
      </c>
      <c r="C287" s="48"/>
      <c r="D287" s="48"/>
      <c r="E287" s="45"/>
      <c r="F287" s="112">
        <f t="shared" si="2"/>
      </c>
    </row>
    <row r="288" spans="1:6" s="47" customFormat="1" ht="27" customHeight="1">
      <c r="A288" s="48" t="s">
        <v>59</v>
      </c>
      <c r="B288" s="24" t="s">
        <v>125</v>
      </c>
      <c r="C288" s="48" t="s">
        <v>120</v>
      </c>
      <c r="D288" s="48"/>
      <c r="E288" s="45"/>
      <c r="F288" s="112">
        <f t="shared" si="2"/>
      </c>
    </row>
    <row r="289" spans="1:6" s="47" customFormat="1" ht="27" customHeight="1">
      <c r="A289" s="48" t="s">
        <v>64</v>
      </c>
      <c r="B289" s="24" t="s">
        <v>126</v>
      </c>
      <c r="C289" s="48"/>
      <c r="D289" s="48"/>
      <c r="E289" s="45"/>
      <c r="F289" s="112">
        <f t="shared" si="2"/>
      </c>
    </row>
    <row r="290" spans="1:6" s="47" customFormat="1" ht="27" customHeight="1">
      <c r="A290" s="48" t="s">
        <v>55</v>
      </c>
      <c r="B290" s="76" t="s">
        <v>127</v>
      </c>
      <c r="C290" s="48"/>
      <c r="D290" s="48">
        <v>0</v>
      </c>
      <c r="E290" s="45"/>
      <c r="F290" s="112">
        <f t="shared" si="2"/>
      </c>
    </row>
    <row r="291" spans="1:6" s="47" customFormat="1" ht="27" customHeight="1">
      <c r="A291" s="48" t="s">
        <v>65</v>
      </c>
      <c r="B291" s="24" t="s">
        <v>128</v>
      </c>
      <c r="C291" s="48"/>
      <c r="D291" s="48"/>
      <c r="E291" s="45"/>
      <c r="F291" s="112">
        <f t="shared" si="2"/>
      </c>
    </row>
    <row r="292" spans="1:6" s="47" customFormat="1" ht="27" customHeight="1">
      <c r="A292" s="48" t="s">
        <v>50</v>
      </c>
      <c r="B292" s="76" t="s">
        <v>129</v>
      </c>
      <c r="C292" s="48" t="s">
        <v>120</v>
      </c>
      <c r="D292" s="48"/>
      <c r="E292" s="45"/>
      <c r="F292" s="112">
        <f t="shared" si="2"/>
      </c>
    </row>
    <row r="293" spans="1:6" s="47" customFormat="1" ht="27" customHeight="1">
      <c r="A293" s="98" t="s">
        <v>146</v>
      </c>
      <c r="B293" s="99"/>
      <c r="C293" s="44"/>
      <c r="D293" s="44"/>
      <c r="E293" s="86"/>
      <c r="F293" s="111">
        <f>SUM(F294:F310)</f>
        <v>0</v>
      </c>
    </row>
    <row r="294" spans="1:6" s="47" customFormat="1" ht="27" customHeight="1">
      <c r="A294" s="48" t="s">
        <v>48</v>
      </c>
      <c r="B294" s="24" t="s">
        <v>49</v>
      </c>
      <c r="C294" s="48"/>
      <c r="D294" s="44"/>
      <c r="E294" s="45"/>
      <c r="F294" s="112">
        <f t="shared" si="2"/>
      </c>
    </row>
    <row r="295" spans="1:6" s="47" customFormat="1" ht="27" customHeight="1">
      <c r="A295" s="48" t="s">
        <v>50</v>
      </c>
      <c r="B295" s="24" t="s">
        <v>130</v>
      </c>
      <c r="C295" s="48" t="s">
        <v>131</v>
      </c>
      <c r="D295" s="48">
        <v>0</v>
      </c>
      <c r="E295" s="45"/>
      <c r="F295" s="112">
        <f t="shared" si="2"/>
      </c>
    </row>
    <row r="296" spans="1:6" s="47" customFormat="1" ht="27" customHeight="1">
      <c r="A296" s="48" t="s">
        <v>51</v>
      </c>
      <c r="B296" s="24" t="s">
        <v>52</v>
      </c>
      <c r="C296" s="48"/>
      <c r="D296" s="48"/>
      <c r="E296" s="45"/>
      <c r="F296" s="112">
        <f t="shared" si="2"/>
      </c>
    </row>
    <row r="297" spans="1:6" s="47" customFormat="1" ht="27" customHeight="1">
      <c r="A297" s="48" t="s">
        <v>118</v>
      </c>
      <c r="B297" s="24" t="s">
        <v>119</v>
      </c>
      <c r="C297" s="48" t="s">
        <v>120</v>
      </c>
      <c r="D297" s="48"/>
      <c r="E297" s="45"/>
      <c r="F297" s="112">
        <f t="shared" si="2"/>
      </c>
    </row>
    <row r="298" spans="1:6" s="47" customFormat="1" ht="27" customHeight="1">
      <c r="A298" s="48" t="s">
        <v>53</v>
      </c>
      <c r="B298" s="24" t="s">
        <v>54</v>
      </c>
      <c r="C298" s="48"/>
      <c r="D298" s="48"/>
      <c r="E298" s="45"/>
      <c r="F298" s="112">
        <f t="shared" si="2"/>
      </c>
    </row>
    <row r="299" spans="1:6" s="47" customFormat="1" ht="27" customHeight="1">
      <c r="A299" s="48" t="s">
        <v>50</v>
      </c>
      <c r="B299" s="24" t="s">
        <v>121</v>
      </c>
      <c r="C299" s="48" t="s">
        <v>120</v>
      </c>
      <c r="D299" s="48">
        <v>10313</v>
      </c>
      <c r="E299" s="45"/>
      <c r="F299" s="112">
        <f t="shared" si="2"/>
      </c>
    </row>
    <row r="300" spans="1:6" s="47" customFormat="1" ht="27" customHeight="1">
      <c r="A300" s="48" t="s">
        <v>55</v>
      </c>
      <c r="B300" s="24" t="s">
        <v>56</v>
      </c>
      <c r="C300" s="48" t="s">
        <v>120</v>
      </c>
      <c r="D300" s="48"/>
      <c r="E300" s="45"/>
      <c r="F300" s="112">
        <f t="shared" si="2"/>
      </c>
    </row>
    <row r="301" spans="1:6" s="47" customFormat="1" ht="27" customHeight="1">
      <c r="A301" s="48" t="s">
        <v>122</v>
      </c>
      <c r="B301" s="24" t="s">
        <v>123</v>
      </c>
      <c r="C301" s="48" t="s">
        <v>120</v>
      </c>
      <c r="D301" s="48"/>
      <c r="E301" s="45"/>
      <c r="F301" s="112">
        <f t="shared" si="2"/>
      </c>
    </row>
    <row r="302" spans="1:6" s="47" customFormat="1" ht="27" customHeight="1">
      <c r="A302" s="48" t="s">
        <v>57</v>
      </c>
      <c r="B302" s="24" t="s">
        <v>58</v>
      </c>
      <c r="C302" s="48"/>
      <c r="D302" s="48"/>
      <c r="E302" s="45"/>
      <c r="F302" s="112">
        <f t="shared" si="2"/>
      </c>
    </row>
    <row r="303" spans="1:6" s="47" customFormat="1" ht="27" customHeight="1">
      <c r="A303" s="48" t="s">
        <v>59</v>
      </c>
      <c r="B303" s="24" t="s">
        <v>124</v>
      </c>
      <c r="C303" s="48" t="s">
        <v>120</v>
      </c>
      <c r="D303" s="48">
        <v>960</v>
      </c>
      <c r="E303" s="45"/>
      <c r="F303" s="112">
        <f t="shared" si="2"/>
      </c>
    </row>
    <row r="304" spans="1:6" s="47" customFormat="1" ht="27" customHeight="1">
      <c r="A304" s="48" t="s">
        <v>60</v>
      </c>
      <c r="B304" s="24" t="s">
        <v>61</v>
      </c>
      <c r="C304" s="48" t="s">
        <v>120</v>
      </c>
      <c r="D304" s="48">
        <v>95</v>
      </c>
      <c r="E304" s="45"/>
      <c r="F304" s="112">
        <f t="shared" si="2"/>
      </c>
    </row>
    <row r="305" spans="1:6" s="47" customFormat="1" ht="27" customHeight="1">
      <c r="A305" s="48" t="s">
        <v>62</v>
      </c>
      <c r="B305" s="24" t="s">
        <v>63</v>
      </c>
      <c r="C305" s="48"/>
      <c r="D305" s="48"/>
      <c r="E305" s="45"/>
      <c r="F305" s="112">
        <f t="shared" si="2"/>
      </c>
    </row>
    <row r="306" spans="1:6" s="47" customFormat="1" ht="27" customHeight="1">
      <c r="A306" s="48" t="s">
        <v>59</v>
      </c>
      <c r="B306" s="24" t="s">
        <v>125</v>
      </c>
      <c r="C306" s="48" t="s">
        <v>120</v>
      </c>
      <c r="D306" s="48"/>
      <c r="E306" s="45"/>
      <c r="F306" s="112">
        <f t="shared" si="2"/>
      </c>
    </row>
    <row r="307" spans="1:6" s="47" customFormat="1" ht="27" customHeight="1">
      <c r="A307" s="48" t="s">
        <v>64</v>
      </c>
      <c r="B307" s="24" t="s">
        <v>126</v>
      </c>
      <c r="C307" s="48"/>
      <c r="D307" s="48"/>
      <c r="E307" s="45"/>
      <c r="F307" s="112">
        <f t="shared" si="2"/>
      </c>
    </row>
    <row r="308" spans="1:6" s="47" customFormat="1" ht="27" customHeight="1">
      <c r="A308" s="48" t="s">
        <v>55</v>
      </c>
      <c r="B308" s="76" t="s">
        <v>127</v>
      </c>
      <c r="C308" s="48"/>
      <c r="D308" s="48">
        <v>0</v>
      </c>
      <c r="E308" s="45"/>
      <c r="F308" s="112">
        <f t="shared" si="2"/>
      </c>
    </row>
    <row r="309" spans="1:6" s="47" customFormat="1" ht="27" customHeight="1">
      <c r="A309" s="48" t="s">
        <v>65</v>
      </c>
      <c r="B309" s="24" t="s">
        <v>128</v>
      </c>
      <c r="C309" s="48"/>
      <c r="D309" s="48"/>
      <c r="E309" s="45"/>
      <c r="F309" s="112">
        <f t="shared" si="2"/>
      </c>
    </row>
    <row r="310" spans="1:6" s="47" customFormat="1" ht="27" customHeight="1">
      <c r="A310" s="48" t="s">
        <v>50</v>
      </c>
      <c r="B310" s="76" t="s">
        <v>129</v>
      </c>
      <c r="C310" s="48" t="s">
        <v>120</v>
      </c>
      <c r="D310" s="48"/>
      <c r="E310" s="45"/>
      <c r="F310" s="112">
        <f t="shared" si="2"/>
      </c>
    </row>
    <row r="311" spans="1:6" s="47" customFormat="1" ht="27" customHeight="1">
      <c r="A311" s="98" t="s">
        <v>147</v>
      </c>
      <c r="B311" s="99"/>
      <c r="C311" s="44"/>
      <c r="D311" s="44"/>
      <c r="E311" s="86"/>
      <c r="F311" s="111">
        <f>SUM(F312:F328)</f>
        <v>0</v>
      </c>
    </row>
    <row r="312" spans="1:6" s="47" customFormat="1" ht="27" customHeight="1">
      <c r="A312" s="48" t="s">
        <v>48</v>
      </c>
      <c r="B312" s="24" t="s">
        <v>49</v>
      </c>
      <c r="C312" s="48"/>
      <c r="D312" s="44"/>
      <c r="E312" s="45"/>
      <c r="F312" s="112">
        <f t="shared" si="2"/>
      </c>
    </row>
    <row r="313" spans="1:6" s="47" customFormat="1" ht="27" customHeight="1">
      <c r="A313" s="48" t="s">
        <v>50</v>
      </c>
      <c r="B313" s="24" t="s">
        <v>130</v>
      </c>
      <c r="C313" s="48" t="s">
        <v>131</v>
      </c>
      <c r="D313" s="48">
        <v>0</v>
      </c>
      <c r="E313" s="45"/>
      <c r="F313" s="112">
        <f t="shared" si="2"/>
      </c>
    </row>
    <row r="314" spans="1:6" s="47" customFormat="1" ht="27" customHeight="1">
      <c r="A314" s="48" t="s">
        <v>51</v>
      </c>
      <c r="B314" s="24" t="s">
        <v>52</v>
      </c>
      <c r="C314" s="48"/>
      <c r="D314" s="48"/>
      <c r="E314" s="45"/>
      <c r="F314" s="112">
        <f t="shared" si="2"/>
      </c>
    </row>
    <row r="315" spans="1:6" s="47" customFormat="1" ht="27" customHeight="1">
      <c r="A315" s="48" t="s">
        <v>118</v>
      </c>
      <c r="B315" s="24" t="s">
        <v>119</v>
      </c>
      <c r="C315" s="48" t="s">
        <v>120</v>
      </c>
      <c r="D315" s="48"/>
      <c r="E315" s="45"/>
      <c r="F315" s="112">
        <f t="shared" si="2"/>
      </c>
    </row>
    <row r="316" spans="1:6" s="47" customFormat="1" ht="27" customHeight="1">
      <c r="A316" s="48" t="s">
        <v>53</v>
      </c>
      <c r="B316" s="24" t="s">
        <v>54</v>
      </c>
      <c r="C316" s="48"/>
      <c r="D316" s="48"/>
      <c r="E316" s="45"/>
      <c r="F316" s="112">
        <f t="shared" si="2"/>
      </c>
    </row>
    <row r="317" spans="1:6" s="47" customFormat="1" ht="27" customHeight="1">
      <c r="A317" s="48" t="s">
        <v>50</v>
      </c>
      <c r="B317" s="24" t="s">
        <v>121</v>
      </c>
      <c r="C317" s="48" t="s">
        <v>120</v>
      </c>
      <c r="D317" s="48">
        <v>9467</v>
      </c>
      <c r="E317" s="45"/>
      <c r="F317" s="112">
        <f t="shared" si="2"/>
      </c>
    </row>
    <row r="318" spans="1:6" s="47" customFormat="1" ht="27" customHeight="1">
      <c r="A318" s="48" t="s">
        <v>55</v>
      </c>
      <c r="B318" s="24" t="s">
        <v>56</v>
      </c>
      <c r="C318" s="48" t="s">
        <v>120</v>
      </c>
      <c r="D318" s="48"/>
      <c r="E318" s="45"/>
      <c r="F318" s="112">
        <f t="shared" si="2"/>
      </c>
    </row>
    <row r="319" spans="1:6" s="47" customFormat="1" ht="27" customHeight="1">
      <c r="A319" s="48" t="s">
        <v>122</v>
      </c>
      <c r="B319" s="24" t="s">
        <v>123</v>
      </c>
      <c r="C319" s="48" t="s">
        <v>120</v>
      </c>
      <c r="D319" s="48"/>
      <c r="E319" s="45"/>
      <c r="F319" s="112">
        <f t="shared" si="2"/>
      </c>
    </row>
    <row r="320" spans="1:6" s="47" customFormat="1" ht="27" customHeight="1">
      <c r="A320" s="48" t="s">
        <v>57</v>
      </c>
      <c r="B320" s="24" t="s">
        <v>58</v>
      </c>
      <c r="C320" s="48"/>
      <c r="D320" s="48"/>
      <c r="E320" s="45"/>
      <c r="F320" s="112">
        <f t="shared" si="2"/>
      </c>
    </row>
    <row r="321" spans="1:6" s="47" customFormat="1" ht="27" customHeight="1">
      <c r="A321" s="48" t="s">
        <v>59</v>
      </c>
      <c r="B321" s="24" t="s">
        <v>124</v>
      </c>
      <c r="C321" s="48" t="s">
        <v>120</v>
      </c>
      <c r="D321" s="48">
        <v>573</v>
      </c>
      <c r="E321" s="45"/>
      <c r="F321" s="112">
        <f t="shared" si="2"/>
      </c>
    </row>
    <row r="322" spans="1:6" s="47" customFormat="1" ht="27" customHeight="1">
      <c r="A322" s="48" t="s">
        <v>60</v>
      </c>
      <c r="B322" s="24" t="s">
        <v>61</v>
      </c>
      <c r="C322" s="48" t="s">
        <v>120</v>
      </c>
      <c r="D322" s="48">
        <v>40</v>
      </c>
      <c r="E322" s="45"/>
      <c r="F322" s="112">
        <f t="shared" si="2"/>
      </c>
    </row>
    <row r="323" spans="1:6" s="47" customFormat="1" ht="27" customHeight="1">
      <c r="A323" s="48" t="s">
        <v>62</v>
      </c>
      <c r="B323" s="24" t="s">
        <v>63</v>
      </c>
      <c r="C323" s="48"/>
      <c r="D323" s="48"/>
      <c r="E323" s="45"/>
      <c r="F323" s="112">
        <f t="shared" si="2"/>
      </c>
    </row>
    <row r="324" spans="1:6" s="47" customFormat="1" ht="27" customHeight="1">
      <c r="A324" s="48" t="s">
        <v>59</v>
      </c>
      <c r="B324" s="24" t="s">
        <v>125</v>
      </c>
      <c r="C324" s="48" t="s">
        <v>120</v>
      </c>
      <c r="D324" s="48"/>
      <c r="E324" s="45"/>
      <c r="F324" s="112">
        <f t="shared" si="2"/>
      </c>
    </row>
    <row r="325" spans="1:6" s="47" customFormat="1" ht="27" customHeight="1">
      <c r="A325" s="48" t="s">
        <v>64</v>
      </c>
      <c r="B325" s="24" t="s">
        <v>126</v>
      </c>
      <c r="C325" s="48"/>
      <c r="D325" s="48"/>
      <c r="E325" s="45"/>
      <c r="F325" s="112">
        <f t="shared" si="2"/>
      </c>
    </row>
    <row r="326" spans="1:6" s="47" customFormat="1" ht="27" customHeight="1">
      <c r="A326" s="48" t="s">
        <v>55</v>
      </c>
      <c r="B326" s="76" t="s">
        <v>127</v>
      </c>
      <c r="C326" s="48"/>
      <c r="D326" s="48">
        <v>0</v>
      </c>
      <c r="E326" s="45"/>
      <c r="F326" s="112">
        <f t="shared" si="2"/>
      </c>
    </row>
    <row r="327" spans="1:6" s="47" customFormat="1" ht="27" customHeight="1">
      <c r="A327" s="48" t="s">
        <v>65</v>
      </c>
      <c r="B327" s="24" t="s">
        <v>128</v>
      </c>
      <c r="C327" s="48"/>
      <c r="D327" s="48"/>
      <c r="E327" s="45"/>
      <c r="F327" s="112">
        <f t="shared" si="2"/>
      </c>
    </row>
    <row r="328" spans="1:6" s="47" customFormat="1" ht="27" customHeight="1">
      <c r="A328" s="48" t="s">
        <v>50</v>
      </c>
      <c r="B328" s="76" t="s">
        <v>129</v>
      </c>
      <c r="C328" s="48" t="s">
        <v>120</v>
      </c>
      <c r="D328" s="48"/>
      <c r="E328" s="45"/>
      <c r="F328" s="112">
        <f t="shared" si="2"/>
      </c>
    </row>
    <row r="329" spans="1:6" s="47" customFormat="1" ht="27" customHeight="1">
      <c r="A329" s="98" t="s">
        <v>148</v>
      </c>
      <c r="B329" s="99"/>
      <c r="C329" s="44"/>
      <c r="D329" s="44"/>
      <c r="E329" s="86"/>
      <c r="F329" s="111">
        <f>SUM(F330:F346)</f>
        <v>0</v>
      </c>
    </row>
    <row r="330" spans="1:6" s="47" customFormat="1" ht="27" customHeight="1">
      <c r="A330" s="48" t="s">
        <v>48</v>
      </c>
      <c r="B330" s="24" t="s">
        <v>49</v>
      </c>
      <c r="C330" s="48"/>
      <c r="D330" s="44"/>
      <c r="E330" s="45"/>
      <c r="F330" s="112">
        <f t="shared" si="2"/>
      </c>
    </row>
    <row r="331" spans="1:6" s="47" customFormat="1" ht="27" customHeight="1">
      <c r="A331" s="48" t="s">
        <v>50</v>
      </c>
      <c r="B331" s="24" t="s">
        <v>130</v>
      </c>
      <c r="C331" s="48" t="s">
        <v>131</v>
      </c>
      <c r="D331" s="48">
        <v>0</v>
      </c>
      <c r="E331" s="45"/>
      <c r="F331" s="112">
        <f t="shared" si="2"/>
      </c>
    </row>
    <row r="332" spans="1:6" s="47" customFormat="1" ht="27" customHeight="1">
      <c r="A332" s="48" t="s">
        <v>51</v>
      </c>
      <c r="B332" s="24" t="s">
        <v>52</v>
      </c>
      <c r="C332" s="48"/>
      <c r="D332" s="48"/>
      <c r="E332" s="45"/>
      <c r="F332" s="112">
        <f t="shared" si="2"/>
      </c>
    </row>
    <row r="333" spans="1:6" s="47" customFormat="1" ht="27" customHeight="1">
      <c r="A333" s="48" t="s">
        <v>118</v>
      </c>
      <c r="B333" s="24" t="s">
        <v>119</v>
      </c>
      <c r="C333" s="48" t="s">
        <v>120</v>
      </c>
      <c r="D333" s="48"/>
      <c r="E333" s="45"/>
      <c r="F333" s="112">
        <f t="shared" si="2"/>
      </c>
    </row>
    <row r="334" spans="1:6" s="47" customFormat="1" ht="27" customHeight="1">
      <c r="A334" s="48" t="s">
        <v>53</v>
      </c>
      <c r="B334" s="24" t="s">
        <v>54</v>
      </c>
      <c r="C334" s="48"/>
      <c r="D334" s="48"/>
      <c r="E334" s="45"/>
      <c r="F334" s="112">
        <f t="shared" si="2"/>
      </c>
    </row>
    <row r="335" spans="1:6" s="47" customFormat="1" ht="27" customHeight="1">
      <c r="A335" s="48" t="s">
        <v>50</v>
      </c>
      <c r="B335" s="24" t="s">
        <v>121</v>
      </c>
      <c r="C335" s="48" t="s">
        <v>120</v>
      </c>
      <c r="D335" s="48">
        <v>4557</v>
      </c>
      <c r="E335" s="45"/>
      <c r="F335" s="112">
        <f aca="true" t="shared" si="3" ref="F335:F395">IF(E335&gt;0,ROUND(D335*E335,0),"")</f>
      </c>
    </row>
    <row r="336" spans="1:6" s="47" customFormat="1" ht="27" customHeight="1">
      <c r="A336" s="48" t="s">
        <v>55</v>
      </c>
      <c r="B336" s="24" t="s">
        <v>56</v>
      </c>
      <c r="C336" s="48" t="s">
        <v>120</v>
      </c>
      <c r="D336" s="48"/>
      <c r="E336" s="45"/>
      <c r="F336" s="112">
        <f t="shared" si="3"/>
      </c>
    </row>
    <row r="337" spans="1:6" s="47" customFormat="1" ht="27" customHeight="1">
      <c r="A337" s="48" t="s">
        <v>122</v>
      </c>
      <c r="B337" s="24" t="s">
        <v>123</v>
      </c>
      <c r="C337" s="48" t="s">
        <v>120</v>
      </c>
      <c r="D337" s="48"/>
      <c r="E337" s="45"/>
      <c r="F337" s="112">
        <f t="shared" si="3"/>
      </c>
    </row>
    <row r="338" spans="1:6" s="47" customFormat="1" ht="27" customHeight="1">
      <c r="A338" s="48" t="s">
        <v>57</v>
      </c>
      <c r="B338" s="24" t="s">
        <v>58</v>
      </c>
      <c r="C338" s="48"/>
      <c r="D338" s="48"/>
      <c r="E338" s="45"/>
      <c r="F338" s="112">
        <f t="shared" si="3"/>
      </c>
    </row>
    <row r="339" spans="1:6" s="47" customFormat="1" ht="27" customHeight="1">
      <c r="A339" s="48" t="s">
        <v>59</v>
      </c>
      <c r="B339" s="24" t="s">
        <v>124</v>
      </c>
      <c r="C339" s="48" t="s">
        <v>120</v>
      </c>
      <c r="D339" s="48">
        <v>460</v>
      </c>
      <c r="E339" s="45"/>
      <c r="F339" s="112">
        <f t="shared" si="3"/>
      </c>
    </row>
    <row r="340" spans="1:6" s="47" customFormat="1" ht="27" customHeight="1">
      <c r="A340" s="48" t="s">
        <v>60</v>
      </c>
      <c r="B340" s="24" t="s">
        <v>61</v>
      </c>
      <c r="C340" s="48" t="s">
        <v>120</v>
      </c>
      <c r="D340" s="48">
        <v>160</v>
      </c>
      <c r="E340" s="45"/>
      <c r="F340" s="112">
        <f t="shared" si="3"/>
      </c>
    </row>
    <row r="341" spans="1:6" s="47" customFormat="1" ht="27" customHeight="1">
      <c r="A341" s="48" t="s">
        <v>62</v>
      </c>
      <c r="B341" s="24" t="s">
        <v>63</v>
      </c>
      <c r="C341" s="48"/>
      <c r="D341" s="48"/>
      <c r="E341" s="45"/>
      <c r="F341" s="112">
        <f t="shared" si="3"/>
      </c>
    </row>
    <row r="342" spans="1:6" s="47" customFormat="1" ht="27" customHeight="1">
      <c r="A342" s="48" t="s">
        <v>59</v>
      </c>
      <c r="B342" s="24" t="s">
        <v>125</v>
      </c>
      <c r="C342" s="48" t="s">
        <v>120</v>
      </c>
      <c r="D342" s="48"/>
      <c r="E342" s="45"/>
      <c r="F342" s="112">
        <f t="shared" si="3"/>
      </c>
    </row>
    <row r="343" spans="1:6" s="47" customFormat="1" ht="27" customHeight="1">
      <c r="A343" s="48" t="s">
        <v>64</v>
      </c>
      <c r="B343" s="24" t="s">
        <v>126</v>
      </c>
      <c r="C343" s="48"/>
      <c r="D343" s="48"/>
      <c r="E343" s="45"/>
      <c r="F343" s="112">
        <f t="shared" si="3"/>
      </c>
    </row>
    <row r="344" spans="1:6" s="47" customFormat="1" ht="27" customHeight="1">
      <c r="A344" s="48" t="s">
        <v>55</v>
      </c>
      <c r="B344" s="76" t="s">
        <v>127</v>
      </c>
      <c r="C344" s="48"/>
      <c r="D344" s="48">
        <v>0</v>
      </c>
      <c r="E344" s="45"/>
      <c r="F344" s="112">
        <f t="shared" si="3"/>
      </c>
    </row>
    <row r="345" spans="1:6" s="47" customFormat="1" ht="27" customHeight="1">
      <c r="A345" s="48" t="s">
        <v>65</v>
      </c>
      <c r="B345" s="24" t="s">
        <v>128</v>
      </c>
      <c r="C345" s="48"/>
      <c r="D345" s="48"/>
      <c r="E345" s="45"/>
      <c r="F345" s="112">
        <f t="shared" si="3"/>
      </c>
    </row>
    <row r="346" spans="1:6" s="47" customFormat="1" ht="27" customHeight="1">
      <c r="A346" s="48" t="s">
        <v>50</v>
      </c>
      <c r="B346" s="76" t="s">
        <v>129</v>
      </c>
      <c r="C346" s="48" t="s">
        <v>120</v>
      </c>
      <c r="D346" s="48"/>
      <c r="E346" s="45"/>
      <c r="F346" s="112">
        <f t="shared" si="3"/>
      </c>
    </row>
    <row r="347" spans="1:6" s="47" customFormat="1" ht="27" customHeight="1">
      <c r="A347" s="98" t="s">
        <v>149</v>
      </c>
      <c r="B347" s="99"/>
      <c r="C347" s="44"/>
      <c r="D347" s="44"/>
      <c r="E347" s="86"/>
      <c r="F347" s="111">
        <f>SUM(F348:F364)</f>
        <v>0</v>
      </c>
    </row>
    <row r="348" spans="1:6" s="47" customFormat="1" ht="27" customHeight="1">
      <c r="A348" s="48" t="s">
        <v>48</v>
      </c>
      <c r="B348" s="24" t="s">
        <v>49</v>
      </c>
      <c r="C348" s="48"/>
      <c r="D348" s="44"/>
      <c r="E348" s="45"/>
      <c r="F348" s="112">
        <f t="shared" si="3"/>
      </c>
    </row>
    <row r="349" spans="1:6" s="47" customFormat="1" ht="27" customHeight="1">
      <c r="A349" s="48" t="s">
        <v>50</v>
      </c>
      <c r="B349" s="24" t="s">
        <v>130</v>
      </c>
      <c r="C349" s="48" t="s">
        <v>131</v>
      </c>
      <c r="D349" s="48">
        <v>0</v>
      </c>
      <c r="E349" s="45"/>
      <c r="F349" s="112">
        <f t="shared" si="3"/>
      </c>
    </row>
    <row r="350" spans="1:6" s="47" customFormat="1" ht="27" customHeight="1">
      <c r="A350" s="48" t="s">
        <v>51</v>
      </c>
      <c r="B350" s="24" t="s">
        <v>52</v>
      </c>
      <c r="C350" s="48"/>
      <c r="D350" s="48"/>
      <c r="E350" s="45"/>
      <c r="F350" s="112">
        <f t="shared" si="3"/>
      </c>
    </row>
    <row r="351" spans="1:6" s="47" customFormat="1" ht="27" customHeight="1">
      <c r="A351" s="48" t="s">
        <v>118</v>
      </c>
      <c r="B351" s="24" t="s">
        <v>119</v>
      </c>
      <c r="C351" s="48" t="s">
        <v>120</v>
      </c>
      <c r="D351" s="48"/>
      <c r="E351" s="45"/>
      <c r="F351" s="112">
        <f t="shared" si="3"/>
      </c>
    </row>
    <row r="352" spans="1:6" s="47" customFormat="1" ht="27" customHeight="1">
      <c r="A352" s="48" t="s">
        <v>53</v>
      </c>
      <c r="B352" s="24" t="s">
        <v>54</v>
      </c>
      <c r="C352" s="48"/>
      <c r="D352" s="48"/>
      <c r="E352" s="45"/>
      <c r="F352" s="112">
        <f t="shared" si="3"/>
      </c>
    </row>
    <row r="353" spans="1:6" s="47" customFormat="1" ht="27" customHeight="1">
      <c r="A353" s="48" t="s">
        <v>50</v>
      </c>
      <c r="B353" s="24" t="s">
        <v>121</v>
      </c>
      <c r="C353" s="48" t="s">
        <v>120</v>
      </c>
      <c r="D353" s="48">
        <v>9689</v>
      </c>
      <c r="E353" s="45"/>
      <c r="F353" s="112">
        <f t="shared" si="3"/>
      </c>
    </row>
    <row r="354" spans="1:6" s="47" customFormat="1" ht="27" customHeight="1">
      <c r="A354" s="48" t="s">
        <v>55</v>
      </c>
      <c r="B354" s="24" t="s">
        <v>56</v>
      </c>
      <c r="C354" s="48" t="s">
        <v>120</v>
      </c>
      <c r="D354" s="48"/>
      <c r="E354" s="45"/>
      <c r="F354" s="112">
        <f t="shared" si="3"/>
      </c>
    </row>
    <row r="355" spans="1:6" s="47" customFormat="1" ht="27" customHeight="1">
      <c r="A355" s="48" t="s">
        <v>122</v>
      </c>
      <c r="B355" s="24" t="s">
        <v>123</v>
      </c>
      <c r="C355" s="48" t="s">
        <v>120</v>
      </c>
      <c r="D355" s="48"/>
      <c r="E355" s="45"/>
      <c r="F355" s="112">
        <f t="shared" si="3"/>
      </c>
    </row>
    <row r="356" spans="1:6" s="47" customFormat="1" ht="27" customHeight="1">
      <c r="A356" s="48" t="s">
        <v>57</v>
      </c>
      <c r="B356" s="24" t="s">
        <v>58</v>
      </c>
      <c r="C356" s="48"/>
      <c r="D356" s="48"/>
      <c r="E356" s="45"/>
      <c r="F356" s="112">
        <f t="shared" si="3"/>
      </c>
    </row>
    <row r="357" spans="1:6" s="47" customFormat="1" ht="27" customHeight="1">
      <c r="A357" s="48" t="s">
        <v>59</v>
      </c>
      <c r="B357" s="24" t="s">
        <v>124</v>
      </c>
      <c r="C357" s="48" t="s">
        <v>120</v>
      </c>
      <c r="D357" s="48">
        <v>442</v>
      </c>
      <c r="E357" s="45"/>
      <c r="F357" s="112">
        <f t="shared" si="3"/>
      </c>
    </row>
    <row r="358" spans="1:6" s="47" customFormat="1" ht="27" customHeight="1">
      <c r="A358" s="48" t="s">
        <v>60</v>
      </c>
      <c r="B358" s="24" t="s">
        <v>61</v>
      </c>
      <c r="C358" s="48" t="s">
        <v>120</v>
      </c>
      <c r="D358" s="48">
        <v>45</v>
      </c>
      <c r="E358" s="45"/>
      <c r="F358" s="112">
        <f t="shared" si="3"/>
      </c>
    </row>
    <row r="359" spans="1:6" s="47" customFormat="1" ht="27" customHeight="1">
      <c r="A359" s="48" t="s">
        <v>62</v>
      </c>
      <c r="B359" s="24" t="s">
        <v>63</v>
      </c>
      <c r="C359" s="48"/>
      <c r="D359" s="48"/>
      <c r="E359" s="45"/>
      <c r="F359" s="112">
        <f t="shared" si="3"/>
      </c>
    </row>
    <row r="360" spans="1:6" s="47" customFormat="1" ht="27" customHeight="1">
      <c r="A360" s="48" t="s">
        <v>59</v>
      </c>
      <c r="B360" s="24" t="s">
        <v>125</v>
      </c>
      <c r="C360" s="48" t="s">
        <v>120</v>
      </c>
      <c r="D360" s="48"/>
      <c r="E360" s="45"/>
      <c r="F360" s="112">
        <f t="shared" si="3"/>
      </c>
    </row>
    <row r="361" spans="1:6" s="47" customFormat="1" ht="27" customHeight="1">
      <c r="A361" s="48" t="s">
        <v>64</v>
      </c>
      <c r="B361" s="24" t="s">
        <v>126</v>
      </c>
      <c r="C361" s="48"/>
      <c r="D361" s="48"/>
      <c r="E361" s="45"/>
      <c r="F361" s="112">
        <f t="shared" si="3"/>
      </c>
    </row>
    <row r="362" spans="1:6" s="47" customFormat="1" ht="27" customHeight="1">
      <c r="A362" s="48" t="s">
        <v>55</v>
      </c>
      <c r="B362" s="76" t="s">
        <v>127</v>
      </c>
      <c r="C362" s="48"/>
      <c r="D362" s="48">
        <v>0</v>
      </c>
      <c r="E362" s="45"/>
      <c r="F362" s="112">
        <f t="shared" si="3"/>
      </c>
    </row>
    <row r="363" spans="1:6" s="47" customFormat="1" ht="27" customHeight="1">
      <c r="A363" s="48" t="s">
        <v>65</v>
      </c>
      <c r="B363" s="24" t="s">
        <v>128</v>
      </c>
      <c r="C363" s="48"/>
      <c r="D363" s="48"/>
      <c r="E363" s="45"/>
      <c r="F363" s="112">
        <f t="shared" si="3"/>
      </c>
    </row>
    <row r="364" spans="1:6" s="47" customFormat="1" ht="27" customHeight="1">
      <c r="A364" s="48" t="s">
        <v>50</v>
      </c>
      <c r="B364" s="76" t="s">
        <v>129</v>
      </c>
      <c r="C364" s="48" t="s">
        <v>120</v>
      </c>
      <c r="D364" s="48"/>
      <c r="E364" s="45"/>
      <c r="F364" s="112">
        <f t="shared" si="3"/>
      </c>
    </row>
    <row r="365" spans="1:6" s="47" customFormat="1" ht="27" customHeight="1">
      <c r="A365" s="98" t="s">
        <v>150</v>
      </c>
      <c r="B365" s="99"/>
      <c r="C365" s="44"/>
      <c r="D365" s="44"/>
      <c r="E365" s="86"/>
      <c r="F365" s="111">
        <f>SUM(F366:F382)</f>
        <v>0</v>
      </c>
    </row>
    <row r="366" spans="1:6" s="47" customFormat="1" ht="27" customHeight="1">
      <c r="A366" s="48" t="s">
        <v>48</v>
      </c>
      <c r="B366" s="24" t="s">
        <v>49</v>
      </c>
      <c r="C366" s="48"/>
      <c r="D366" s="44"/>
      <c r="E366" s="45"/>
      <c r="F366" s="112">
        <f t="shared" si="3"/>
      </c>
    </row>
    <row r="367" spans="1:6" s="47" customFormat="1" ht="27" customHeight="1">
      <c r="A367" s="48" t="s">
        <v>50</v>
      </c>
      <c r="B367" s="24" t="s">
        <v>130</v>
      </c>
      <c r="C367" s="48" t="s">
        <v>131</v>
      </c>
      <c r="D367" s="48">
        <v>0</v>
      </c>
      <c r="E367" s="45"/>
      <c r="F367" s="112">
        <f t="shared" si="3"/>
      </c>
    </row>
    <row r="368" spans="1:6" s="47" customFormat="1" ht="27" customHeight="1">
      <c r="A368" s="48" t="s">
        <v>51</v>
      </c>
      <c r="B368" s="24" t="s">
        <v>52</v>
      </c>
      <c r="C368" s="48"/>
      <c r="D368" s="48"/>
      <c r="E368" s="45"/>
      <c r="F368" s="112">
        <f t="shared" si="3"/>
      </c>
    </row>
    <row r="369" spans="1:6" s="47" customFormat="1" ht="27" customHeight="1">
      <c r="A369" s="48" t="s">
        <v>118</v>
      </c>
      <c r="B369" s="24" t="s">
        <v>119</v>
      </c>
      <c r="C369" s="48" t="s">
        <v>120</v>
      </c>
      <c r="D369" s="48"/>
      <c r="E369" s="45"/>
      <c r="F369" s="112">
        <f t="shared" si="3"/>
      </c>
    </row>
    <row r="370" spans="1:6" s="47" customFormat="1" ht="27" customHeight="1">
      <c r="A370" s="48" t="s">
        <v>53</v>
      </c>
      <c r="B370" s="24" t="s">
        <v>54</v>
      </c>
      <c r="C370" s="48"/>
      <c r="D370" s="48"/>
      <c r="E370" s="45"/>
      <c r="F370" s="112">
        <f t="shared" si="3"/>
      </c>
    </row>
    <row r="371" spans="1:6" s="47" customFormat="1" ht="27" customHeight="1">
      <c r="A371" s="48" t="s">
        <v>50</v>
      </c>
      <c r="B371" s="24" t="s">
        <v>121</v>
      </c>
      <c r="C371" s="48" t="s">
        <v>120</v>
      </c>
      <c r="D371" s="48">
        <v>7517</v>
      </c>
      <c r="E371" s="45"/>
      <c r="F371" s="112">
        <f t="shared" si="3"/>
      </c>
    </row>
    <row r="372" spans="1:6" s="47" customFormat="1" ht="27" customHeight="1">
      <c r="A372" s="48" t="s">
        <v>55</v>
      </c>
      <c r="B372" s="24" t="s">
        <v>56</v>
      </c>
      <c r="C372" s="48" t="s">
        <v>120</v>
      </c>
      <c r="D372" s="48"/>
      <c r="E372" s="45"/>
      <c r="F372" s="112">
        <f t="shared" si="3"/>
      </c>
    </row>
    <row r="373" spans="1:6" s="47" customFormat="1" ht="27" customHeight="1">
      <c r="A373" s="48" t="s">
        <v>122</v>
      </c>
      <c r="B373" s="24" t="s">
        <v>123</v>
      </c>
      <c r="C373" s="48" t="s">
        <v>120</v>
      </c>
      <c r="D373" s="48"/>
      <c r="E373" s="45"/>
      <c r="F373" s="112">
        <f t="shared" si="3"/>
      </c>
    </row>
    <row r="374" spans="1:6" s="47" customFormat="1" ht="27" customHeight="1">
      <c r="A374" s="48" t="s">
        <v>57</v>
      </c>
      <c r="B374" s="24" t="s">
        <v>58</v>
      </c>
      <c r="C374" s="48"/>
      <c r="D374" s="48"/>
      <c r="E374" s="45"/>
      <c r="F374" s="112">
        <f t="shared" si="3"/>
      </c>
    </row>
    <row r="375" spans="1:6" s="47" customFormat="1" ht="27" customHeight="1">
      <c r="A375" s="48" t="s">
        <v>59</v>
      </c>
      <c r="B375" s="24" t="s">
        <v>124</v>
      </c>
      <c r="C375" s="48" t="s">
        <v>120</v>
      </c>
      <c r="D375" s="48">
        <v>474</v>
      </c>
      <c r="E375" s="45"/>
      <c r="F375" s="112">
        <f t="shared" si="3"/>
      </c>
    </row>
    <row r="376" spans="1:6" s="47" customFormat="1" ht="27" customHeight="1">
      <c r="A376" s="48" t="s">
        <v>60</v>
      </c>
      <c r="B376" s="24" t="s">
        <v>61</v>
      </c>
      <c r="C376" s="48" t="s">
        <v>120</v>
      </c>
      <c r="D376" s="48">
        <v>115</v>
      </c>
      <c r="E376" s="45"/>
      <c r="F376" s="112">
        <f t="shared" si="3"/>
      </c>
    </row>
    <row r="377" spans="1:6" s="47" customFormat="1" ht="27" customHeight="1">
      <c r="A377" s="48" t="s">
        <v>62</v>
      </c>
      <c r="B377" s="24" t="s">
        <v>63</v>
      </c>
      <c r="C377" s="48"/>
      <c r="D377" s="48"/>
      <c r="E377" s="45"/>
      <c r="F377" s="112">
        <f t="shared" si="3"/>
      </c>
    </row>
    <row r="378" spans="1:6" s="47" customFormat="1" ht="27" customHeight="1">
      <c r="A378" s="48" t="s">
        <v>59</v>
      </c>
      <c r="B378" s="24" t="s">
        <v>125</v>
      </c>
      <c r="C378" s="48" t="s">
        <v>120</v>
      </c>
      <c r="D378" s="48"/>
      <c r="E378" s="45"/>
      <c r="F378" s="112">
        <f t="shared" si="3"/>
      </c>
    </row>
    <row r="379" spans="1:6" s="47" customFormat="1" ht="27" customHeight="1">
      <c r="A379" s="48" t="s">
        <v>64</v>
      </c>
      <c r="B379" s="24" t="s">
        <v>126</v>
      </c>
      <c r="C379" s="48"/>
      <c r="D379" s="48"/>
      <c r="E379" s="45"/>
      <c r="F379" s="112">
        <f t="shared" si="3"/>
      </c>
    </row>
    <row r="380" spans="1:6" s="47" customFormat="1" ht="27" customHeight="1">
      <c r="A380" s="48" t="s">
        <v>55</v>
      </c>
      <c r="B380" s="76" t="s">
        <v>127</v>
      </c>
      <c r="C380" s="48"/>
      <c r="D380" s="48">
        <v>0</v>
      </c>
      <c r="E380" s="45"/>
      <c r="F380" s="112">
        <f t="shared" si="3"/>
      </c>
    </row>
    <row r="381" spans="1:6" s="47" customFormat="1" ht="27" customHeight="1">
      <c r="A381" s="48" t="s">
        <v>65</v>
      </c>
      <c r="B381" s="24" t="s">
        <v>128</v>
      </c>
      <c r="C381" s="48"/>
      <c r="D381" s="48"/>
      <c r="E381" s="45"/>
      <c r="F381" s="112">
        <f t="shared" si="3"/>
      </c>
    </row>
    <row r="382" spans="1:6" s="47" customFormat="1" ht="27" customHeight="1">
      <c r="A382" s="48" t="s">
        <v>50</v>
      </c>
      <c r="B382" s="76" t="s">
        <v>129</v>
      </c>
      <c r="C382" s="48" t="s">
        <v>120</v>
      </c>
      <c r="D382" s="48"/>
      <c r="E382" s="45"/>
      <c r="F382" s="112">
        <f t="shared" si="3"/>
      </c>
    </row>
    <row r="383" spans="1:6" s="47" customFormat="1" ht="27" customHeight="1">
      <c r="A383" s="98" t="s">
        <v>151</v>
      </c>
      <c r="B383" s="99"/>
      <c r="C383" s="44"/>
      <c r="D383" s="44"/>
      <c r="E383" s="86"/>
      <c r="F383" s="111">
        <f>SUM(F384:F400)</f>
        <v>0</v>
      </c>
    </row>
    <row r="384" spans="1:6" s="47" customFormat="1" ht="27" customHeight="1">
      <c r="A384" s="48" t="s">
        <v>48</v>
      </c>
      <c r="B384" s="24" t="s">
        <v>49</v>
      </c>
      <c r="C384" s="48"/>
      <c r="D384" s="44"/>
      <c r="E384" s="45"/>
      <c r="F384" s="112">
        <f t="shared" si="3"/>
      </c>
    </row>
    <row r="385" spans="1:6" s="47" customFormat="1" ht="27" customHeight="1">
      <c r="A385" s="48" t="s">
        <v>50</v>
      </c>
      <c r="B385" s="24" t="s">
        <v>130</v>
      </c>
      <c r="C385" s="48" t="s">
        <v>131</v>
      </c>
      <c r="D385" s="48">
        <v>0</v>
      </c>
      <c r="E385" s="45"/>
      <c r="F385" s="112">
        <f t="shared" si="3"/>
      </c>
    </row>
    <row r="386" spans="1:6" s="47" customFormat="1" ht="27" customHeight="1">
      <c r="A386" s="48" t="s">
        <v>51</v>
      </c>
      <c r="B386" s="24" t="s">
        <v>52</v>
      </c>
      <c r="C386" s="48"/>
      <c r="D386" s="48"/>
      <c r="E386" s="45"/>
      <c r="F386" s="112">
        <f t="shared" si="3"/>
      </c>
    </row>
    <row r="387" spans="1:6" s="47" customFormat="1" ht="27" customHeight="1">
      <c r="A387" s="48" t="s">
        <v>118</v>
      </c>
      <c r="B387" s="24" t="s">
        <v>119</v>
      </c>
      <c r="C387" s="48" t="s">
        <v>120</v>
      </c>
      <c r="D387" s="48"/>
      <c r="E387" s="45"/>
      <c r="F387" s="112">
        <f t="shared" si="3"/>
      </c>
    </row>
    <row r="388" spans="1:6" s="47" customFormat="1" ht="27" customHeight="1">
      <c r="A388" s="48" t="s">
        <v>53</v>
      </c>
      <c r="B388" s="24" t="s">
        <v>54</v>
      </c>
      <c r="C388" s="48"/>
      <c r="D388" s="48"/>
      <c r="E388" s="45"/>
      <c r="F388" s="112">
        <f t="shared" si="3"/>
      </c>
    </row>
    <row r="389" spans="1:6" s="47" customFormat="1" ht="27" customHeight="1">
      <c r="A389" s="48" t="s">
        <v>50</v>
      </c>
      <c r="B389" s="24" t="s">
        <v>121</v>
      </c>
      <c r="C389" s="48" t="s">
        <v>120</v>
      </c>
      <c r="D389" s="48">
        <v>3692</v>
      </c>
      <c r="E389" s="45"/>
      <c r="F389" s="112">
        <f t="shared" si="3"/>
      </c>
    </row>
    <row r="390" spans="1:6" s="47" customFormat="1" ht="27" customHeight="1">
      <c r="A390" s="48" t="s">
        <v>55</v>
      </c>
      <c r="B390" s="24" t="s">
        <v>56</v>
      </c>
      <c r="C390" s="48" t="s">
        <v>120</v>
      </c>
      <c r="D390" s="48"/>
      <c r="E390" s="45"/>
      <c r="F390" s="112">
        <f t="shared" si="3"/>
      </c>
    </row>
    <row r="391" spans="1:6" s="47" customFormat="1" ht="27" customHeight="1">
      <c r="A391" s="48" t="s">
        <v>122</v>
      </c>
      <c r="B391" s="24" t="s">
        <v>123</v>
      </c>
      <c r="C391" s="48" t="s">
        <v>120</v>
      </c>
      <c r="D391" s="48">
        <v>20</v>
      </c>
      <c r="E391" s="45"/>
      <c r="F391" s="112">
        <f t="shared" si="3"/>
      </c>
    </row>
    <row r="392" spans="1:6" s="47" customFormat="1" ht="27" customHeight="1">
      <c r="A392" s="48" t="s">
        <v>57</v>
      </c>
      <c r="B392" s="24" t="s">
        <v>58</v>
      </c>
      <c r="C392" s="48"/>
      <c r="D392" s="48"/>
      <c r="E392" s="45"/>
      <c r="F392" s="112">
        <f t="shared" si="3"/>
      </c>
    </row>
    <row r="393" spans="1:6" s="47" customFormat="1" ht="27" customHeight="1">
      <c r="A393" s="48" t="s">
        <v>59</v>
      </c>
      <c r="B393" s="24" t="s">
        <v>124</v>
      </c>
      <c r="C393" s="48" t="s">
        <v>120</v>
      </c>
      <c r="D393" s="48">
        <v>241</v>
      </c>
      <c r="E393" s="45"/>
      <c r="F393" s="112">
        <f t="shared" si="3"/>
      </c>
    </row>
    <row r="394" spans="1:6" s="47" customFormat="1" ht="27" customHeight="1">
      <c r="A394" s="48" t="s">
        <v>60</v>
      </c>
      <c r="B394" s="24" t="s">
        <v>61</v>
      </c>
      <c r="C394" s="48" t="s">
        <v>120</v>
      </c>
      <c r="D394" s="48">
        <v>290</v>
      </c>
      <c r="E394" s="45"/>
      <c r="F394" s="112">
        <f t="shared" si="3"/>
      </c>
    </row>
    <row r="395" spans="1:6" s="47" customFormat="1" ht="27" customHeight="1">
      <c r="A395" s="48" t="s">
        <v>62</v>
      </c>
      <c r="B395" s="24" t="s">
        <v>63</v>
      </c>
      <c r="C395" s="48"/>
      <c r="D395" s="48"/>
      <c r="E395" s="45"/>
      <c r="F395" s="112">
        <f t="shared" si="3"/>
      </c>
    </row>
    <row r="396" spans="1:6" s="47" customFormat="1" ht="27" customHeight="1">
      <c r="A396" s="48" t="s">
        <v>59</v>
      </c>
      <c r="B396" s="24" t="s">
        <v>125</v>
      </c>
      <c r="C396" s="48" t="s">
        <v>120</v>
      </c>
      <c r="D396" s="48"/>
      <c r="E396" s="45"/>
      <c r="F396" s="112">
        <f aca="true" t="shared" si="4" ref="F396:F454">IF(E396&gt;0,ROUND(D396*E396,0),"")</f>
      </c>
    </row>
    <row r="397" spans="1:6" s="47" customFormat="1" ht="27" customHeight="1">
      <c r="A397" s="48" t="s">
        <v>64</v>
      </c>
      <c r="B397" s="24" t="s">
        <v>126</v>
      </c>
      <c r="C397" s="48"/>
      <c r="D397" s="48"/>
      <c r="E397" s="45"/>
      <c r="F397" s="112">
        <f t="shared" si="4"/>
      </c>
    </row>
    <row r="398" spans="1:6" s="47" customFormat="1" ht="27" customHeight="1">
      <c r="A398" s="48" t="s">
        <v>55</v>
      </c>
      <c r="B398" s="76" t="s">
        <v>127</v>
      </c>
      <c r="C398" s="48"/>
      <c r="D398" s="48">
        <v>0</v>
      </c>
      <c r="E398" s="45"/>
      <c r="F398" s="112">
        <f t="shared" si="4"/>
      </c>
    </row>
    <row r="399" spans="1:6" s="47" customFormat="1" ht="27" customHeight="1">
      <c r="A399" s="48" t="s">
        <v>65</v>
      </c>
      <c r="B399" s="24" t="s">
        <v>128</v>
      </c>
      <c r="C399" s="48"/>
      <c r="D399" s="48"/>
      <c r="E399" s="45"/>
      <c r="F399" s="112">
        <f t="shared" si="4"/>
      </c>
    </row>
    <row r="400" spans="1:6" s="47" customFormat="1" ht="27" customHeight="1">
      <c r="A400" s="48" t="s">
        <v>50</v>
      </c>
      <c r="B400" s="76" t="s">
        <v>129</v>
      </c>
      <c r="C400" s="48" t="s">
        <v>120</v>
      </c>
      <c r="D400" s="48"/>
      <c r="E400" s="45"/>
      <c r="F400" s="112">
        <f t="shared" si="4"/>
      </c>
    </row>
    <row r="401" spans="1:6" s="47" customFormat="1" ht="27" customHeight="1">
      <c r="A401" s="98" t="s">
        <v>152</v>
      </c>
      <c r="B401" s="99"/>
      <c r="C401" s="44"/>
      <c r="D401" s="44"/>
      <c r="E401" s="86"/>
      <c r="F401" s="111">
        <f>SUM(F402:F418)</f>
        <v>0</v>
      </c>
    </row>
    <row r="402" spans="1:6" s="47" customFormat="1" ht="27" customHeight="1">
      <c r="A402" s="48" t="s">
        <v>48</v>
      </c>
      <c r="B402" s="24" t="s">
        <v>49</v>
      </c>
      <c r="C402" s="48"/>
      <c r="D402" s="44"/>
      <c r="E402" s="45"/>
      <c r="F402" s="112">
        <f t="shared" si="4"/>
      </c>
    </row>
    <row r="403" spans="1:6" s="47" customFormat="1" ht="27" customHeight="1">
      <c r="A403" s="48" t="s">
        <v>50</v>
      </c>
      <c r="B403" s="24" t="s">
        <v>130</v>
      </c>
      <c r="C403" s="48" t="s">
        <v>131</v>
      </c>
      <c r="D403" s="48">
        <v>0</v>
      </c>
      <c r="E403" s="45"/>
      <c r="F403" s="112">
        <f t="shared" si="4"/>
      </c>
    </row>
    <row r="404" spans="1:6" s="47" customFormat="1" ht="27" customHeight="1">
      <c r="A404" s="48" t="s">
        <v>51</v>
      </c>
      <c r="B404" s="24" t="s">
        <v>52</v>
      </c>
      <c r="C404" s="48"/>
      <c r="D404" s="48"/>
      <c r="E404" s="45"/>
      <c r="F404" s="112">
        <f t="shared" si="4"/>
      </c>
    </row>
    <row r="405" spans="1:6" s="47" customFormat="1" ht="27" customHeight="1">
      <c r="A405" s="48" t="s">
        <v>118</v>
      </c>
      <c r="B405" s="24" t="s">
        <v>119</v>
      </c>
      <c r="C405" s="48" t="s">
        <v>120</v>
      </c>
      <c r="D405" s="48"/>
      <c r="E405" s="45"/>
      <c r="F405" s="112">
        <f t="shared" si="4"/>
      </c>
    </row>
    <row r="406" spans="1:6" s="47" customFormat="1" ht="27" customHeight="1">
      <c r="A406" s="48" t="s">
        <v>53</v>
      </c>
      <c r="B406" s="24" t="s">
        <v>54</v>
      </c>
      <c r="C406" s="48"/>
      <c r="D406" s="48"/>
      <c r="E406" s="45"/>
      <c r="F406" s="112">
        <f t="shared" si="4"/>
      </c>
    </row>
    <row r="407" spans="1:6" s="47" customFormat="1" ht="27" customHeight="1">
      <c r="A407" s="48" t="s">
        <v>50</v>
      </c>
      <c r="B407" s="24" t="s">
        <v>121</v>
      </c>
      <c r="C407" s="48" t="s">
        <v>120</v>
      </c>
      <c r="D407" s="48">
        <v>4449</v>
      </c>
      <c r="E407" s="45"/>
      <c r="F407" s="112">
        <f t="shared" si="4"/>
      </c>
    </row>
    <row r="408" spans="1:6" s="47" customFormat="1" ht="27" customHeight="1">
      <c r="A408" s="48" t="s">
        <v>55</v>
      </c>
      <c r="B408" s="24" t="s">
        <v>56</v>
      </c>
      <c r="C408" s="48" t="s">
        <v>120</v>
      </c>
      <c r="D408" s="48"/>
      <c r="E408" s="45"/>
      <c r="F408" s="112">
        <f t="shared" si="4"/>
      </c>
    </row>
    <row r="409" spans="1:6" s="47" customFormat="1" ht="27" customHeight="1">
      <c r="A409" s="48" t="s">
        <v>122</v>
      </c>
      <c r="B409" s="24" t="s">
        <v>123</v>
      </c>
      <c r="C409" s="48" t="s">
        <v>120</v>
      </c>
      <c r="D409" s="48"/>
      <c r="E409" s="45"/>
      <c r="F409" s="112">
        <f t="shared" si="4"/>
      </c>
    </row>
    <row r="410" spans="1:6" s="47" customFormat="1" ht="27" customHeight="1">
      <c r="A410" s="48" t="s">
        <v>57</v>
      </c>
      <c r="B410" s="24" t="s">
        <v>58</v>
      </c>
      <c r="C410" s="48"/>
      <c r="D410" s="48"/>
      <c r="E410" s="45"/>
      <c r="F410" s="112">
        <f t="shared" si="4"/>
      </c>
    </row>
    <row r="411" spans="1:6" s="47" customFormat="1" ht="27" customHeight="1">
      <c r="A411" s="48" t="s">
        <v>59</v>
      </c>
      <c r="B411" s="24" t="s">
        <v>124</v>
      </c>
      <c r="C411" s="48" t="s">
        <v>120</v>
      </c>
      <c r="D411" s="48">
        <v>381</v>
      </c>
      <c r="E411" s="45"/>
      <c r="F411" s="112">
        <f t="shared" si="4"/>
      </c>
    </row>
    <row r="412" spans="1:6" s="47" customFormat="1" ht="27" customHeight="1">
      <c r="A412" s="48" t="s">
        <v>60</v>
      </c>
      <c r="B412" s="24" t="s">
        <v>61</v>
      </c>
      <c r="C412" s="48" t="s">
        <v>120</v>
      </c>
      <c r="D412" s="48">
        <v>115</v>
      </c>
      <c r="E412" s="45"/>
      <c r="F412" s="112">
        <f t="shared" si="4"/>
      </c>
    </row>
    <row r="413" spans="1:6" s="47" customFormat="1" ht="27" customHeight="1">
      <c r="A413" s="48" t="s">
        <v>62</v>
      </c>
      <c r="B413" s="24" t="s">
        <v>63</v>
      </c>
      <c r="C413" s="48"/>
      <c r="D413" s="48"/>
      <c r="E413" s="45"/>
      <c r="F413" s="112">
        <f t="shared" si="4"/>
      </c>
    </row>
    <row r="414" spans="1:6" s="47" customFormat="1" ht="27" customHeight="1">
      <c r="A414" s="48" t="s">
        <v>59</v>
      </c>
      <c r="B414" s="24" t="s">
        <v>125</v>
      </c>
      <c r="C414" s="48" t="s">
        <v>120</v>
      </c>
      <c r="D414" s="48"/>
      <c r="E414" s="45"/>
      <c r="F414" s="112">
        <f t="shared" si="4"/>
      </c>
    </row>
    <row r="415" spans="1:6" s="47" customFormat="1" ht="27" customHeight="1">
      <c r="A415" s="48" t="s">
        <v>64</v>
      </c>
      <c r="B415" s="24" t="s">
        <v>126</v>
      </c>
      <c r="C415" s="48"/>
      <c r="D415" s="48"/>
      <c r="E415" s="45"/>
      <c r="F415" s="112">
        <f t="shared" si="4"/>
      </c>
    </row>
    <row r="416" spans="1:6" s="47" customFormat="1" ht="27" customHeight="1">
      <c r="A416" s="48" t="s">
        <v>55</v>
      </c>
      <c r="B416" s="76" t="s">
        <v>127</v>
      </c>
      <c r="C416" s="48"/>
      <c r="D416" s="48">
        <v>0</v>
      </c>
      <c r="E416" s="45"/>
      <c r="F416" s="112">
        <f t="shared" si="4"/>
      </c>
    </row>
    <row r="417" spans="1:6" s="47" customFormat="1" ht="27" customHeight="1">
      <c r="A417" s="48" t="s">
        <v>65</v>
      </c>
      <c r="B417" s="24" t="s">
        <v>128</v>
      </c>
      <c r="C417" s="48"/>
      <c r="D417" s="48"/>
      <c r="E417" s="45"/>
      <c r="F417" s="112">
        <f t="shared" si="4"/>
      </c>
    </row>
    <row r="418" spans="1:6" s="47" customFormat="1" ht="27" customHeight="1">
      <c r="A418" s="48" t="s">
        <v>50</v>
      </c>
      <c r="B418" s="76" t="s">
        <v>129</v>
      </c>
      <c r="C418" s="48" t="s">
        <v>120</v>
      </c>
      <c r="D418" s="48"/>
      <c r="E418" s="45"/>
      <c r="F418" s="112">
        <f t="shared" si="4"/>
      </c>
    </row>
    <row r="419" spans="1:6" s="47" customFormat="1" ht="27" customHeight="1">
      <c r="A419" s="98" t="s">
        <v>153</v>
      </c>
      <c r="B419" s="99"/>
      <c r="C419" s="44"/>
      <c r="D419" s="44"/>
      <c r="E419" s="86"/>
      <c r="F419" s="111">
        <f>SUM(F420:F436)</f>
        <v>0</v>
      </c>
    </row>
    <row r="420" spans="1:6" s="47" customFormat="1" ht="27" customHeight="1">
      <c r="A420" s="48" t="s">
        <v>48</v>
      </c>
      <c r="B420" s="24" t="s">
        <v>49</v>
      </c>
      <c r="C420" s="48"/>
      <c r="D420" s="44"/>
      <c r="E420" s="45"/>
      <c r="F420" s="112">
        <f t="shared" si="4"/>
      </c>
    </row>
    <row r="421" spans="1:6" s="47" customFormat="1" ht="27" customHeight="1">
      <c r="A421" s="48" t="s">
        <v>50</v>
      </c>
      <c r="B421" s="24" t="s">
        <v>130</v>
      </c>
      <c r="C421" s="48" t="s">
        <v>131</v>
      </c>
      <c r="D421" s="48">
        <v>1440</v>
      </c>
      <c r="E421" s="45"/>
      <c r="F421" s="112">
        <f t="shared" si="4"/>
      </c>
    </row>
    <row r="422" spans="1:6" s="47" customFormat="1" ht="27" customHeight="1">
      <c r="A422" s="48" t="s">
        <v>51</v>
      </c>
      <c r="B422" s="24" t="s">
        <v>52</v>
      </c>
      <c r="C422" s="48"/>
      <c r="D422" s="48"/>
      <c r="E422" s="45"/>
      <c r="F422" s="112">
        <f t="shared" si="4"/>
      </c>
    </row>
    <row r="423" spans="1:6" s="47" customFormat="1" ht="27" customHeight="1">
      <c r="A423" s="48" t="s">
        <v>118</v>
      </c>
      <c r="B423" s="24" t="s">
        <v>119</v>
      </c>
      <c r="C423" s="48" t="s">
        <v>120</v>
      </c>
      <c r="D423" s="48"/>
      <c r="E423" s="45"/>
      <c r="F423" s="112">
        <f t="shared" si="4"/>
      </c>
    </row>
    <row r="424" spans="1:6" s="47" customFormat="1" ht="27" customHeight="1">
      <c r="A424" s="48" t="s">
        <v>53</v>
      </c>
      <c r="B424" s="24" t="s">
        <v>54</v>
      </c>
      <c r="C424" s="48"/>
      <c r="D424" s="48"/>
      <c r="E424" s="45"/>
      <c r="F424" s="112">
        <f t="shared" si="4"/>
      </c>
    </row>
    <row r="425" spans="1:6" s="47" customFormat="1" ht="27" customHeight="1">
      <c r="A425" s="48" t="s">
        <v>50</v>
      </c>
      <c r="B425" s="24" t="s">
        <v>121</v>
      </c>
      <c r="C425" s="48" t="s">
        <v>120</v>
      </c>
      <c r="D425" s="48">
        <v>4972</v>
      </c>
      <c r="E425" s="45"/>
      <c r="F425" s="112">
        <f t="shared" si="4"/>
      </c>
    </row>
    <row r="426" spans="1:6" s="47" customFormat="1" ht="27" customHeight="1">
      <c r="A426" s="48" t="s">
        <v>55</v>
      </c>
      <c r="B426" s="24" t="s">
        <v>56</v>
      </c>
      <c r="C426" s="48" t="s">
        <v>120</v>
      </c>
      <c r="D426" s="48"/>
      <c r="E426" s="45"/>
      <c r="F426" s="112">
        <f t="shared" si="4"/>
      </c>
    </row>
    <row r="427" spans="1:6" s="47" customFormat="1" ht="27" customHeight="1">
      <c r="A427" s="48" t="s">
        <v>122</v>
      </c>
      <c r="B427" s="24" t="s">
        <v>123</v>
      </c>
      <c r="C427" s="48" t="s">
        <v>120</v>
      </c>
      <c r="D427" s="48"/>
      <c r="E427" s="45"/>
      <c r="F427" s="112">
        <f t="shared" si="4"/>
      </c>
    </row>
    <row r="428" spans="1:6" s="47" customFormat="1" ht="27" customHeight="1">
      <c r="A428" s="48" t="s">
        <v>57</v>
      </c>
      <c r="B428" s="24" t="s">
        <v>58</v>
      </c>
      <c r="C428" s="48"/>
      <c r="D428" s="48"/>
      <c r="E428" s="45"/>
      <c r="F428" s="112">
        <f t="shared" si="4"/>
      </c>
    </row>
    <row r="429" spans="1:6" s="47" customFormat="1" ht="27" customHeight="1">
      <c r="A429" s="48" t="s">
        <v>59</v>
      </c>
      <c r="B429" s="24" t="s">
        <v>124</v>
      </c>
      <c r="C429" s="48" t="s">
        <v>120</v>
      </c>
      <c r="D429" s="48">
        <v>620</v>
      </c>
      <c r="E429" s="45"/>
      <c r="F429" s="112">
        <f t="shared" si="4"/>
      </c>
    </row>
    <row r="430" spans="1:6" s="47" customFormat="1" ht="27" customHeight="1">
      <c r="A430" s="48" t="s">
        <v>60</v>
      </c>
      <c r="B430" s="24" t="s">
        <v>61</v>
      </c>
      <c r="C430" s="48" t="s">
        <v>120</v>
      </c>
      <c r="D430" s="48">
        <v>301</v>
      </c>
      <c r="E430" s="45"/>
      <c r="F430" s="112">
        <f t="shared" si="4"/>
      </c>
    </row>
    <row r="431" spans="1:6" s="47" customFormat="1" ht="27" customHeight="1">
      <c r="A431" s="48" t="s">
        <v>62</v>
      </c>
      <c r="B431" s="24" t="s">
        <v>63</v>
      </c>
      <c r="C431" s="48"/>
      <c r="D431" s="48"/>
      <c r="E431" s="45"/>
      <c r="F431" s="112">
        <f t="shared" si="4"/>
      </c>
    </row>
    <row r="432" spans="1:6" s="47" customFormat="1" ht="27" customHeight="1">
      <c r="A432" s="48" t="s">
        <v>59</v>
      </c>
      <c r="B432" s="24" t="s">
        <v>125</v>
      </c>
      <c r="C432" s="48" t="s">
        <v>120</v>
      </c>
      <c r="D432" s="48"/>
      <c r="E432" s="45"/>
      <c r="F432" s="112">
        <f t="shared" si="4"/>
      </c>
    </row>
    <row r="433" spans="1:6" s="47" customFormat="1" ht="27" customHeight="1">
      <c r="A433" s="48" t="s">
        <v>64</v>
      </c>
      <c r="B433" s="24" t="s">
        <v>126</v>
      </c>
      <c r="C433" s="48"/>
      <c r="D433" s="48"/>
      <c r="E433" s="45"/>
      <c r="F433" s="112">
        <f t="shared" si="4"/>
      </c>
    </row>
    <row r="434" spans="1:6" s="47" customFormat="1" ht="27" customHeight="1">
      <c r="A434" s="48" t="s">
        <v>55</v>
      </c>
      <c r="B434" s="76" t="s">
        <v>127</v>
      </c>
      <c r="C434" s="48"/>
      <c r="D434" s="48">
        <v>10.4</v>
      </c>
      <c r="E434" s="45"/>
      <c r="F434" s="112">
        <f t="shared" si="4"/>
      </c>
    </row>
    <row r="435" spans="1:6" s="47" customFormat="1" ht="27" customHeight="1">
      <c r="A435" s="48" t="s">
        <v>65</v>
      </c>
      <c r="B435" s="24" t="s">
        <v>128</v>
      </c>
      <c r="C435" s="48"/>
      <c r="D435" s="48"/>
      <c r="E435" s="45"/>
      <c r="F435" s="112">
        <f t="shared" si="4"/>
      </c>
    </row>
    <row r="436" spans="1:6" s="47" customFormat="1" ht="27" customHeight="1">
      <c r="A436" s="48" t="s">
        <v>50</v>
      </c>
      <c r="B436" s="76" t="s">
        <v>129</v>
      </c>
      <c r="C436" s="48" t="s">
        <v>120</v>
      </c>
      <c r="D436" s="48"/>
      <c r="E436" s="45"/>
      <c r="F436" s="112">
        <f t="shared" si="4"/>
      </c>
    </row>
    <row r="437" spans="1:6" s="47" customFormat="1" ht="27" customHeight="1">
      <c r="A437" s="98" t="s">
        <v>154</v>
      </c>
      <c r="B437" s="99"/>
      <c r="C437" s="44"/>
      <c r="D437" s="44"/>
      <c r="E437" s="86"/>
      <c r="F437" s="111">
        <f>SUM(F438:F454)</f>
        <v>0</v>
      </c>
    </row>
    <row r="438" spans="1:6" s="47" customFormat="1" ht="27" customHeight="1">
      <c r="A438" s="48" t="s">
        <v>48</v>
      </c>
      <c r="B438" s="24" t="s">
        <v>49</v>
      </c>
      <c r="C438" s="48"/>
      <c r="D438" s="44"/>
      <c r="E438" s="45"/>
      <c r="F438" s="112">
        <f t="shared" si="4"/>
      </c>
    </row>
    <row r="439" spans="1:6" s="47" customFormat="1" ht="27" customHeight="1">
      <c r="A439" s="48" t="s">
        <v>50</v>
      </c>
      <c r="B439" s="24" t="s">
        <v>130</v>
      </c>
      <c r="C439" s="48" t="s">
        <v>131</v>
      </c>
      <c r="D439" s="48">
        <v>0</v>
      </c>
      <c r="E439" s="45"/>
      <c r="F439" s="112">
        <f t="shared" si="4"/>
      </c>
    </row>
    <row r="440" spans="1:6" s="47" customFormat="1" ht="27" customHeight="1">
      <c r="A440" s="48" t="s">
        <v>51</v>
      </c>
      <c r="B440" s="24" t="s">
        <v>52</v>
      </c>
      <c r="C440" s="48"/>
      <c r="D440" s="48"/>
      <c r="E440" s="45"/>
      <c r="F440" s="112">
        <f t="shared" si="4"/>
      </c>
    </row>
    <row r="441" spans="1:6" s="47" customFormat="1" ht="27" customHeight="1">
      <c r="A441" s="48" t="s">
        <v>118</v>
      </c>
      <c r="B441" s="24" t="s">
        <v>119</v>
      </c>
      <c r="C441" s="48" t="s">
        <v>120</v>
      </c>
      <c r="D441" s="48"/>
      <c r="E441" s="45"/>
      <c r="F441" s="112">
        <f t="shared" si="4"/>
      </c>
    </row>
    <row r="442" spans="1:6" s="47" customFormat="1" ht="27" customHeight="1">
      <c r="A442" s="48" t="s">
        <v>53</v>
      </c>
      <c r="B442" s="24" t="s">
        <v>54</v>
      </c>
      <c r="C442" s="48"/>
      <c r="D442" s="48"/>
      <c r="E442" s="45"/>
      <c r="F442" s="112">
        <f t="shared" si="4"/>
      </c>
    </row>
    <row r="443" spans="1:6" s="47" customFormat="1" ht="27" customHeight="1">
      <c r="A443" s="48" t="s">
        <v>50</v>
      </c>
      <c r="B443" s="24" t="s">
        <v>121</v>
      </c>
      <c r="C443" s="48" t="s">
        <v>120</v>
      </c>
      <c r="D443" s="48">
        <v>6848</v>
      </c>
      <c r="E443" s="45"/>
      <c r="F443" s="112">
        <f t="shared" si="4"/>
      </c>
    </row>
    <row r="444" spans="1:6" s="47" customFormat="1" ht="27" customHeight="1">
      <c r="A444" s="48" t="s">
        <v>55</v>
      </c>
      <c r="B444" s="24" t="s">
        <v>56</v>
      </c>
      <c r="C444" s="48" t="s">
        <v>120</v>
      </c>
      <c r="D444" s="48"/>
      <c r="E444" s="45"/>
      <c r="F444" s="112">
        <f t="shared" si="4"/>
      </c>
    </row>
    <row r="445" spans="1:6" s="47" customFormat="1" ht="27" customHeight="1">
      <c r="A445" s="48" t="s">
        <v>122</v>
      </c>
      <c r="B445" s="24" t="s">
        <v>123</v>
      </c>
      <c r="C445" s="48" t="s">
        <v>120</v>
      </c>
      <c r="D445" s="48"/>
      <c r="E445" s="45"/>
      <c r="F445" s="112">
        <f t="shared" si="4"/>
      </c>
    </row>
    <row r="446" spans="1:6" s="47" customFormat="1" ht="27" customHeight="1">
      <c r="A446" s="48" t="s">
        <v>57</v>
      </c>
      <c r="B446" s="24" t="s">
        <v>58</v>
      </c>
      <c r="C446" s="48"/>
      <c r="D446" s="48"/>
      <c r="E446" s="45"/>
      <c r="F446" s="112">
        <f t="shared" si="4"/>
      </c>
    </row>
    <row r="447" spans="1:6" s="47" customFormat="1" ht="27" customHeight="1">
      <c r="A447" s="48" t="s">
        <v>59</v>
      </c>
      <c r="B447" s="24" t="s">
        <v>124</v>
      </c>
      <c r="C447" s="48" t="s">
        <v>120</v>
      </c>
      <c r="D447" s="48">
        <v>385</v>
      </c>
      <c r="E447" s="45"/>
      <c r="F447" s="112">
        <f t="shared" si="4"/>
      </c>
    </row>
    <row r="448" spans="1:6" s="47" customFormat="1" ht="27" customHeight="1">
      <c r="A448" s="48" t="s">
        <v>60</v>
      </c>
      <c r="B448" s="24" t="s">
        <v>61</v>
      </c>
      <c r="C448" s="48" t="s">
        <v>120</v>
      </c>
      <c r="D448" s="48">
        <v>135</v>
      </c>
      <c r="E448" s="45"/>
      <c r="F448" s="112">
        <f t="shared" si="4"/>
      </c>
    </row>
    <row r="449" spans="1:6" s="47" customFormat="1" ht="27" customHeight="1">
      <c r="A449" s="48" t="s">
        <v>62</v>
      </c>
      <c r="B449" s="24" t="s">
        <v>63</v>
      </c>
      <c r="C449" s="48"/>
      <c r="D449" s="48"/>
      <c r="E449" s="45"/>
      <c r="F449" s="112">
        <f t="shared" si="4"/>
      </c>
    </row>
    <row r="450" spans="1:6" s="47" customFormat="1" ht="27" customHeight="1">
      <c r="A450" s="48" t="s">
        <v>59</v>
      </c>
      <c r="B450" s="24" t="s">
        <v>125</v>
      </c>
      <c r="C450" s="48" t="s">
        <v>120</v>
      </c>
      <c r="D450" s="48"/>
      <c r="E450" s="45"/>
      <c r="F450" s="112">
        <f t="shared" si="4"/>
      </c>
    </row>
    <row r="451" spans="1:6" s="47" customFormat="1" ht="27" customHeight="1">
      <c r="A451" s="48" t="s">
        <v>64</v>
      </c>
      <c r="B451" s="24" t="s">
        <v>126</v>
      </c>
      <c r="C451" s="48"/>
      <c r="D451" s="48"/>
      <c r="E451" s="45"/>
      <c r="F451" s="112">
        <f t="shared" si="4"/>
      </c>
    </row>
    <row r="452" spans="1:6" s="47" customFormat="1" ht="27" customHeight="1">
      <c r="A452" s="48" t="s">
        <v>55</v>
      </c>
      <c r="B452" s="76" t="s">
        <v>127</v>
      </c>
      <c r="C452" s="48"/>
      <c r="D452" s="48">
        <v>0</v>
      </c>
      <c r="E452" s="45"/>
      <c r="F452" s="112">
        <f t="shared" si="4"/>
      </c>
    </row>
    <row r="453" spans="1:6" s="47" customFormat="1" ht="27" customHeight="1">
      <c r="A453" s="48" t="s">
        <v>65</v>
      </c>
      <c r="B453" s="24" t="s">
        <v>128</v>
      </c>
      <c r="C453" s="48"/>
      <c r="D453" s="48"/>
      <c r="E453" s="45"/>
      <c r="F453" s="112">
        <f t="shared" si="4"/>
      </c>
    </row>
    <row r="454" spans="1:6" s="47" customFormat="1" ht="27" customHeight="1">
      <c r="A454" s="48" t="s">
        <v>50</v>
      </c>
      <c r="B454" s="76" t="s">
        <v>129</v>
      </c>
      <c r="C454" s="48" t="s">
        <v>120</v>
      </c>
      <c r="D454" s="48"/>
      <c r="E454" s="45"/>
      <c r="F454" s="112">
        <f t="shared" si="4"/>
      </c>
    </row>
    <row r="455" spans="1:6" s="47" customFormat="1" ht="27" customHeight="1">
      <c r="A455" s="98" t="s">
        <v>155</v>
      </c>
      <c r="B455" s="99"/>
      <c r="C455" s="44"/>
      <c r="D455" s="44"/>
      <c r="E455" s="86"/>
      <c r="F455" s="111">
        <f>SUM(F456:F472)</f>
        <v>0</v>
      </c>
    </row>
    <row r="456" spans="1:6" s="47" customFormat="1" ht="27" customHeight="1">
      <c r="A456" s="48" t="s">
        <v>48</v>
      </c>
      <c r="B456" s="24" t="s">
        <v>49</v>
      </c>
      <c r="C456" s="48"/>
      <c r="D456" s="44"/>
      <c r="E456" s="45"/>
      <c r="F456" s="112">
        <f aca="true" t="shared" si="5" ref="F456:F472">IF(E456&gt;0,ROUND(D456*E456,0),"")</f>
      </c>
    </row>
    <row r="457" spans="1:6" s="47" customFormat="1" ht="27" customHeight="1">
      <c r="A457" s="48" t="s">
        <v>50</v>
      </c>
      <c r="B457" s="24" t="s">
        <v>130</v>
      </c>
      <c r="C457" s="48" t="s">
        <v>131</v>
      </c>
      <c r="D457" s="48">
        <v>0</v>
      </c>
      <c r="E457" s="45"/>
      <c r="F457" s="112">
        <f t="shared" si="5"/>
      </c>
    </row>
    <row r="458" spans="1:6" s="47" customFormat="1" ht="27" customHeight="1">
      <c r="A458" s="48" t="s">
        <v>51</v>
      </c>
      <c r="B458" s="24" t="s">
        <v>52</v>
      </c>
      <c r="C458" s="48"/>
      <c r="D458" s="48"/>
      <c r="E458" s="45"/>
      <c r="F458" s="112">
        <f t="shared" si="5"/>
      </c>
    </row>
    <row r="459" spans="1:6" s="47" customFormat="1" ht="27" customHeight="1">
      <c r="A459" s="48" t="s">
        <v>118</v>
      </c>
      <c r="B459" s="24" t="s">
        <v>119</v>
      </c>
      <c r="C459" s="48" t="s">
        <v>120</v>
      </c>
      <c r="D459" s="48"/>
      <c r="E459" s="45"/>
      <c r="F459" s="112">
        <f t="shared" si="5"/>
      </c>
    </row>
    <row r="460" spans="1:6" s="47" customFormat="1" ht="27" customHeight="1">
      <c r="A460" s="48" t="s">
        <v>53</v>
      </c>
      <c r="B460" s="24" t="s">
        <v>54</v>
      </c>
      <c r="C460" s="48"/>
      <c r="D460" s="48"/>
      <c r="E460" s="45"/>
      <c r="F460" s="112">
        <f t="shared" si="5"/>
      </c>
    </row>
    <row r="461" spans="1:6" s="47" customFormat="1" ht="27" customHeight="1">
      <c r="A461" s="48" t="s">
        <v>50</v>
      </c>
      <c r="B461" s="24" t="s">
        <v>121</v>
      </c>
      <c r="C461" s="48" t="s">
        <v>120</v>
      </c>
      <c r="D461" s="48">
        <v>2981</v>
      </c>
      <c r="E461" s="45"/>
      <c r="F461" s="112">
        <f t="shared" si="5"/>
      </c>
    </row>
    <row r="462" spans="1:6" s="47" customFormat="1" ht="27" customHeight="1">
      <c r="A462" s="48" t="s">
        <v>55</v>
      </c>
      <c r="B462" s="24" t="s">
        <v>56</v>
      </c>
      <c r="C462" s="48" t="s">
        <v>120</v>
      </c>
      <c r="D462" s="48"/>
      <c r="E462" s="45"/>
      <c r="F462" s="112">
        <f t="shared" si="5"/>
      </c>
    </row>
    <row r="463" spans="1:6" s="47" customFormat="1" ht="27" customHeight="1">
      <c r="A463" s="48" t="s">
        <v>122</v>
      </c>
      <c r="B463" s="24" t="s">
        <v>123</v>
      </c>
      <c r="C463" s="48" t="s">
        <v>120</v>
      </c>
      <c r="D463" s="48"/>
      <c r="E463" s="45"/>
      <c r="F463" s="112">
        <f t="shared" si="5"/>
      </c>
    </row>
    <row r="464" spans="1:6" s="47" customFormat="1" ht="27" customHeight="1">
      <c r="A464" s="48" t="s">
        <v>57</v>
      </c>
      <c r="B464" s="24" t="s">
        <v>58</v>
      </c>
      <c r="C464" s="48"/>
      <c r="D464" s="48"/>
      <c r="E464" s="45"/>
      <c r="F464" s="112">
        <f t="shared" si="5"/>
      </c>
    </row>
    <row r="465" spans="1:6" s="47" customFormat="1" ht="27" customHeight="1">
      <c r="A465" s="48" t="s">
        <v>59</v>
      </c>
      <c r="B465" s="24" t="s">
        <v>124</v>
      </c>
      <c r="C465" s="48" t="s">
        <v>120</v>
      </c>
      <c r="D465" s="48">
        <v>59</v>
      </c>
      <c r="E465" s="45"/>
      <c r="F465" s="112">
        <f t="shared" si="5"/>
      </c>
    </row>
    <row r="466" spans="1:6" s="47" customFormat="1" ht="27" customHeight="1">
      <c r="A466" s="48" t="s">
        <v>60</v>
      </c>
      <c r="B466" s="24" t="s">
        <v>61</v>
      </c>
      <c r="C466" s="48" t="s">
        <v>120</v>
      </c>
      <c r="D466" s="48">
        <v>175</v>
      </c>
      <c r="E466" s="45"/>
      <c r="F466" s="112">
        <f t="shared" si="5"/>
      </c>
    </row>
    <row r="467" spans="1:6" s="47" customFormat="1" ht="27" customHeight="1">
      <c r="A467" s="48" t="s">
        <v>62</v>
      </c>
      <c r="B467" s="24" t="s">
        <v>63</v>
      </c>
      <c r="C467" s="48"/>
      <c r="D467" s="48"/>
      <c r="E467" s="45"/>
      <c r="F467" s="112">
        <f t="shared" si="5"/>
      </c>
    </row>
    <row r="468" spans="1:6" s="47" customFormat="1" ht="27" customHeight="1">
      <c r="A468" s="48" t="s">
        <v>59</v>
      </c>
      <c r="B468" s="24" t="s">
        <v>125</v>
      </c>
      <c r="C468" s="48" t="s">
        <v>120</v>
      </c>
      <c r="D468" s="48"/>
      <c r="E468" s="45"/>
      <c r="F468" s="112">
        <f t="shared" si="5"/>
      </c>
    </row>
    <row r="469" spans="1:6" s="47" customFormat="1" ht="27" customHeight="1">
      <c r="A469" s="48" t="s">
        <v>64</v>
      </c>
      <c r="B469" s="24" t="s">
        <v>126</v>
      </c>
      <c r="C469" s="48"/>
      <c r="D469" s="48"/>
      <c r="E469" s="45"/>
      <c r="F469" s="112">
        <f t="shared" si="5"/>
      </c>
    </row>
    <row r="470" spans="1:6" s="47" customFormat="1" ht="27" customHeight="1">
      <c r="A470" s="48" t="s">
        <v>55</v>
      </c>
      <c r="B470" s="76" t="s">
        <v>127</v>
      </c>
      <c r="C470" s="48"/>
      <c r="D470" s="48">
        <v>0</v>
      </c>
      <c r="E470" s="45"/>
      <c r="F470" s="112">
        <f t="shared" si="5"/>
      </c>
    </row>
    <row r="471" spans="1:6" s="47" customFormat="1" ht="27" customHeight="1">
      <c r="A471" s="48" t="s">
        <v>65</v>
      </c>
      <c r="B471" s="24" t="s">
        <v>128</v>
      </c>
      <c r="C471" s="48"/>
      <c r="D471" s="48"/>
      <c r="E471" s="45"/>
      <c r="F471" s="112">
        <f t="shared" si="5"/>
      </c>
    </row>
    <row r="472" spans="1:6" s="47" customFormat="1" ht="27" customHeight="1">
      <c r="A472" s="48" t="s">
        <v>50</v>
      </c>
      <c r="B472" s="76" t="s">
        <v>129</v>
      </c>
      <c r="C472" s="48" t="s">
        <v>120</v>
      </c>
      <c r="D472" s="48"/>
      <c r="E472" s="45"/>
      <c r="F472" s="112">
        <f t="shared" si="5"/>
      </c>
    </row>
    <row r="473" spans="1:6" ht="27" customHeight="1">
      <c r="A473" s="102" t="s">
        <v>156</v>
      </c>
      <c r="B473" s="103"/>
      <c r="C473" s="103"/>
      <c r="D473" s="103"/>
      <c r="E473" s="103"/>
      <c r="F473" s="113">
        <f>F5+F23+F41+F59+F77+F95+F113+F131+F149+F167+F185+F203+F221+F239+F257+F275+F293+F311+F329+F347+F365+F383+F401+F419+F437+F455</f>
        <v>0</v>
      </c>
    </row>
    <row r="474" spans="4:6" ht="12">
      <c r="D474" s="77"/>
      <c r="E474" s="79"/>
      <c r="F474" s="114"/>
    </row>
    <row r="475" spans="4:6" ht="12">
      <c r="D475" s="77"/>
      <c r="E475" s="79"/>
      <c r="F475" s="114"/>
    </row>
    <row r="476" spans="4:6" ht="12">
      <c r="D476" s="77"/>
      <c r="E476" s="79"/>
      <c r="F476" s="114"/>
    </row>
    <row r="477" spans="1:6" ht="12">
      <c r="A477" s="68"/>
      <c r="B477" s="80"/>
      <c r="C477" s="68"/>
      <c r="D477" s="77"/>
      <c r="E477" s="79"/>
      <c r="F477" s="114"/>
    </row>
    <row r="478" spans="4:6" ht="12">
      <c r="D478" s="77"/>
      <c r="E478" s="79"/>
      <c r="F478" s="114"/>
    </row>
    <row r="479" spans="4:6" ht="12">
      <c r="D479" s="77"/>
      <c r="E479" s="79"/>
      <c r="F479" s="114"/>
    </row>
    <row r="480" spans="4:6" ht="12">
      <c r="D480" s="77"/>
      <c r="E480" s="79"/>
      <c r="F480" s="114"/>
    </row>
    <row r="481" spans="4:6" ht="12">
      <c r="D481" s="77"/>
      <c r="E481" s="79"/>
      <c r="F481" s="114"/>
    </row>
    <row r="482" spans="4:6" ht="12">
      <c r="D482" s="77"/>
      <c r="E482" s="79"/>
      <c r="F482" s="114"/>
    </row>
    <row r="483" spans="4:6" ht="12">
      <c r="D483" s="77"/>
      <c r="E483" s="79"/>
      <c r="F483" s="114"/>
    </row>
    <row r="484" spans="4:6" ht="12">
      <c r="D484" s="77"/>
      <c r="E484" s="79"/>
      <c r="F484" s="114"/>
    </row>
    <row r="485" spans="4:6" ht="12">
      <c r="D485" s="77"/>
      <c r="E485" s="79"/>
      <c r="F485" s="114"/>
    </row>
    <row r="486" spans="4:6" ht="12">
      <c r="D486" s="77"/>
      <c r="E486" s="79"/>
      <c r="F486" s="114"/>
    </row>
    <row r="487" spans="4:6" ht="12">
      <c r="D487" s="77"/>
      <c r="E487" s="79"/>
      <c r="F487" s="114"/>
    </row>
    <row r="488" spans="4:6" ht="12">
      <c r="D488" s="77"/>
      <c r="E488" s="79"/>
      <c r="F488" s="114"/>
    </row>
    <row r="489" spans="4:6" ht="12">
      <c r="D489" s="77"/>
      <c r="E489" s="79"/>
      <c r="F489" s="114"/>
    </row>
    <row r="490" spans="4:6" ht="12">
      <c r="D490" s="77"/>
      <c r="E490" s="79"/>
      <c r="F490" s="114"/>
    </row>
    <row r="491" spans="4:6" ht="12">
      <c r="D491" s="77"/>
      <c r="E491" s="79"/>
      <c r="F491" s="114"/>
    </row>
    <row r="492" spans="4:6" ht="12">
      <c r="D492" s="77"/>
      <c r="E492" s="79"/>
      <c r="F492" s="114"/>
    </row>
    <row r="493" spans="4:6" ht="12">
      <c r="D493" s="77"/>
      <c r="E493" s="79"/>
      <c r="F493" s="114"/>
    </row>
    <row r="494" spans="4:6" ht="12">
      <c r="D494" s="77"/>
      <c r="E494" s="79"/>
      <c r="F494" s="114"/>
    </row>
    <row r="495" spans="4:6" ht="12">
      <c r="D495" s="77"/>
      <c r="E495" s="79"/>
      <c r="F495" s="114"/>
    </row>
    <row r="496" spans="4:6" ht="12">
      <c r="D496" s="77"/>
      <c r="E496" s="79"/>
      <c r="F496" s="114"/>
    </row>
    <row r="497" spans="4:6" ht="12">
      <c r="D497" s="77"/>
      <c r="E497" s="79"/>
      <c r="F497" s="114"/>
    </row>
    <row r="498" spans="4:6" ht="12">
      <c r="D498" s="77"/>
      <c r="E498" s="79"/>
      <c r="F498" s="114"/>
    </row>
    <row r="499" spans="4:6" ht="12">
      <c r="D499" s="77"/>
      <c r="E499" s="79"/>
      <c r="F499" s="114"/>
    </row>
    <row r="500" spans="4:6" ht="12">
      <c r="D500" s="77"/>
      <c r="E500" s="79"/>
      <c r="F500" s="114"/>
    </row>
    <row r="501" spans="4:6" ht="12">
      <c r="D501" s="77"/>
      <c r="E501" s="79"/>
      <c r="F501" s="114"/>
    </row>
    <row r="502" spans="4:6" ht="12">
      <c r="D502" s="77"/>
      <c r="E502" s="79"/>
      <c r="F502" s="114"/>
    </row>
    <row r="503" spans="4:6" ht="12">
      <c r="D503" s="77"/>
      <c r="E503" s="79"/>
      <c r="F503" s="114"/>
    </row>
    <row r="504" spans="4:6" ht="12">
      <c r="D504" s="77"/>
      <c r="E504" s="79"/>
      <c r="F504" s="114"/>
    </row>
    <row r="505" spans="4:6" ht="12">
      <c r="D505" s="77"/>
      <c r="E505" s="79"/>
      <c r="F505" s="114"/>
    </row>
    <row r="506" spans="4:6" ht="12">
      <c r="D506" s="77"/>
      <c r="E506" s="79"/>
      <c r="F506" s="114"/>
    </row>
    <row r="507" spans="4:6" ht="12">
      <c r="D507" s="77"/>
      <c r="E507" s="79"/>
      <c r="F507" s="114"/>
    </row>
    <row r="508" spans="4:6" ht="12">
      <c r="D508" s="77"/>
      <c r="E508" s="79"/>
      <c r="F508" s="114"/>
    </row>
    <row r="509" spans="4:6" ht="12">
      <c r="D509" s="77"/>
      <c r="E509" s="79"/>
      <c r="F509" s="114"/>
    </row>
    <row r="510" spans="4:6" ht="12">
      <c r="D510" s="77"/>
      <c r="E510" s="79"/>
      <c r="F510" s="114"/>
    </row>
    <row r="511" spans="4:6" ht="12">
      <c r="D511" s="77"/>
      <c r="E511" s="79"/>
      <c r="F511" s="114"/>
    </row>
    <row r="512" spans="4:6" ht="12">
      <c r="D512" s="77"/>
      <c r="E512" s="79"/>
      <c r="F512" s="114"/>
    </row>
    <row r="513" spans="4:6" ht="12">
      <c r="D513" s="77"/>
      <c r="E513" s="79"/>
      <c r="F513" s="114"/>
    </row>
    <row r="514" spans="4:6" ht="12">
      <c r="D514" s="77"/>
      <c r="E514" s="79"/>
      <c r="F514" s="114"/>
    </row>
    <row r="515" spans="4:6" ht="12">
      <c r="D515" s="77"/>
      <c r="E515" s="79"/>
      <c r="F515" s="114"/>
    </row>
    <row r="516" spans="4:6" ht="12">
      <c r="D516" s="77"/>
      <c r="E516" s="79"/>
      <c r="F516" s="114"/>
    </row>
    <row r="517" spans="4:6" ht="12">
      <c r="D517" s="77"/>
      <c r="E517" s="79"/>
      <c r="F517" s="114"/>
    </row>
    <row r="518" spans="4:6" ht="12">
      <c r="D518" s="77"/>
      <c r="E518" s="79"/>
      <c r="F518" s="114"/>
    </row>
    <row r="519" spans="4:6" ht="12">
      <c r="D519" s="77"/>
      <c r="E519" s="79"/>
      <c r="F519" s="114"/>
    </row>
    <row r="520" spans="4:6" ht="12">
      <c r="D520" s="77"/>
      <c r="E520" s="79"/>
      <c r="F520" s="114"/>
    </row>
    <row r="521" spans="4:6" ht="12">
      <c r="D521" s="77"/>
      <c r="E521" s="79"/>
      <c r="F521" s="114"/>
    </row>
    <row r="522" spans="4:6" ht="12">
      <c r="D522" s="77"/>
      <c r="E522" s="79"/>
      <c r="F522" s="114"/>
    </row>
    <row r="523" spans="4:6" ht="12">
      <c r="D523" s="77"/>
      <c r="E523" s="79"/>
      <c r="F523" s="114"/>
    </row>
    <row r="524" spans="4:6" ht="12">
      <c r="D524" s="77"/>
      <c r="E524" s="79"/>
      <c r="F524" s="114"/>
    </row>
    <row r="525" spans="4:6" ht="12">
      <c r="D525" s="77"/>
      <c r="E525" s="79"/>
      <c r="F525" s="114"/>
    </row>
    <row r="526" spans="4:6" ht="12">
      <c r="D526" s="77"/>
      <c r="E526" s="79"/>
      <c r="F526" s="114"/>
    </row>
    <row r="527" spans="4:6" ht="12">
      <c r="D527" s="77"/>
      <c r="E527" s="79"/>
      <c r="F527" s="114"/>
    </row>
    <row r="528" spans="4:6" ht="12">
      <c r="D528" s="77"/>
      <c r="E528" s="79"/>
      <c r="F528" s="114"/>
    </row>
    <row r="529" spans="4:6" ht="12">
      <c r="D529" s="77"/>
      <c r="E529" s="79"/>
      <c r="F529" s="114"/>
    </row>
    <row r="530" spans="4:6" ht="12">
      <c r="D530" s="77"/>
      <c r="E530" s="79"/>
      <c r="F530" s="114"/>
    </row>
    <row r="531" spans="4:6" ht="12">
      <c r="D531" s="77"/>
      <c r="E531" s="79"/>
      <c r="F531" s="114"/>
    </row>
    <row r="532" spans="4:6" ht="12">
      <c r="D532" s="77"/>
      <c r="E532" s="79"/>
      <c r="F532" s="114"/>
    </row>
    <row r="533" spans="4:6" ht="12">
      <c r="D533" s="77"/>
      <c r="E533" s="79"/>
      <c r="F533" s="114"/>
    </row>
    <row r="534" spans="4:6" ht="12">
      <c r="D534" s="77"/>
      <c r="E534" s="79"/>
      <c r="F534" s="114"/>
    </row>
    <row r="535" spans="4:6" ht="12">
      <c r="D535" s="77"/>
      <c r="E535" s="79"/>
      <c r="F535" s="114"/>
    </row>
    <row r="536" spans="4:6" ht="12">
      <c r="D536" s="77"/>
      <c r="E536" s="79"/>
      <c r="F536" s="114"/>
    </row>
    <row r="537" spans="4:6" ht="12">
      <c r="D537" s="77"/>
      <c r="E537" s="79"/>
      <c r="F537" s="114"/>
    </row>
    <row r="538" spans="4:6" ht="12">
      <c r="D538" s="77"/>
      <c r="E538" s="79"/>
      <c r="F538" s="114"/>
    </row>
    <row r="539" spans="4:6" ht="12">
      <c r="D539" s="77"/>
      <c r="E539" s="79"/>
      <c r="F539" s="114"/>
    </row>
    <row r="540" spans="4:6" ht="12">
      <c r="D540" s="77"/>
      <c r="E540" s="79"/>
      <c r="F540" s="114"/>
    </row>
    <row r="541" spans="4:6" ht="12">
      <c r="D541" s="77"/>
      <c r="E541" s="79"/>
      <c r="F541" s="114"/>
    </row>
    <row r="542" spans="4:6" ht="12">
      <c r="D542" s="77"/>
      <c r="E542" s="79"/>
      <c r="F542" s="114"/>
    </row>
    <row r="543" spans="4:6" ht="12">
      <c r="D543" s="77"/>
      <c r="E543" s="79"/>
      <c r="F543" s="114"/>
    </row>
    <row r="544" spans="4:6" ht="12">
      <c r="D544" s="77"/>
      <c r="E544" s="79"/>
      <c r="F544" s="114"/>
    </row>
    <row r="545" spans="4:6" ht="12">
      <c r="D545" s="77"/>
      <c r="E545" s="79"/>
      <c r="F545" s="114"/>
    </row>
    <row r="546" spans="4:6" ht="12">
      <c r="D546" s="77"/>
      <c r="E546" s="79"/>
      <c r="F546" s="114"/>
    </row>
    <row r="547" spans="4:6" ht="12">
      <c r="D547" s="77"/>
      <c r="E547" s="79"/>
      <c r="F547" s="114"/>
    </row>
    <row r="548" spans="4:6" ht="12">
      <c r="D548" s="77"/>
      <c r="E548" s="79"/>
      <c r="F548" s="114"/>
    </row>
    <row r="549" spans="4:6" ht="12">
      <c r="D549" s="77"/>
      <c r="E549" s="79"/>
      <c r="F549" s="114"/>
    </row>
    <row r="550" spans="4:6" ht="12">
      <c r="D550" s="77"/>
      <c r="E550" s="79"/>
      <c r="F550" s="114"/>
    </row>
    <row r="551" spans="4:6" ht="12">
      <c r="D551" s="77"/>
      <c r="E551" s="79"/>
      <c r="F551" s="114"/>
    </row>
    <row r="552" spans="4:6" ht="12">
      <c r="D552" s="77"/>
      <c r="E552" s="79"/>
      <c r="F552" s="114"/>
    </row>
    <row r="553" spans="4:6" ht="12">
      <c r="D553" s="77"/>
      <c r="E553" s="79"/>
      <c r="F553" s="114"/>
    </row>
    <row r="554" spans="4:6" ht="12">
      <c r="D554" s="77"/>
      <c r="E554" s="79"/>
      <c r="F554" s="114"/>
    </row>
    <row r="555" spans="4:6" ht="12">
      <c r="D555" s="77"/>
      <c r="E555" s="79"/>
      <c r="F555" s="114"/>
    </row>
    <row r="556" spans="4:6" ht="12">
      <c r="D556" s="77"/>
      <c r="E556" s="79"/>
      <c r="F556" s="114"/>
    </row>
    <row r="557" spans="4:6" ht="12">
      <c r="D557" s="77"/>
      <c r="E557" s="79"/>
      <c r="F557" s="114"/>
    </row>
    <row r="558" spans="4:6" ht="12">
      <c r="D558" s="77"/>
      <c r="E558" s="79"/>
      <c r="F558" s="114"/>
    </row>
    <row r="559" spans="4:6" ht="12">
      <c r="D559" s="77"/>
      <c r="E559" s="79"/>
      <c r="F559" s="114"/>
    </row>
    <row r="560" spans="4:6" ht="12">
      <c r="D560" s="77"/>
      <c r="E560" s="79"/>
      <c r="F560" s="114"/>
    </row>
    <row r="561" spans="4:6" ht="12">
      <c r="D561" s="77"/>
      <c r="E561" s="79"/>
      <c r="F561" s="114"/>
    </row>
    <row r="562" spans="4:6" ht="12">
      <c r="D562" s="77"/>
      <c r="E562" s="79"/>
      <c r="F562" s="114"/>
    </row>
    <row r="563" spans="4:6" ht="12">
      <c r="D563" s="77"/>
      <c r="E563" s="79"/>
      <c r="F563" s="114"/>
    </row>
    <row r="564" spans="4:6" ht="12">
      <c r="D564" s="77"/>
      <c r="E564" s="79"/>
      <c r="F564" s="114"/>
    </row>
    <row r="565" spans="4:6" ht="12">
      <c r="D565" s="77"/>
      <c r="E565" s="79"/>
      <c r="F565" s="114"/>
    </row>
    <row r="566" spans="4:6" ht="12">
      <c r="D566" s="77"/>
      <c r="E566" s="79"/>
      <c r="F566" s="114"/>
    </row>
    <row r="567" spans="4:6" ht="12">
      <c r="D567" s="77"/>
      <c r="E567" s="79"/>
      <c r="F567" s="114"/>
    </row>
    <row r="568" spans="4:6" ht="12">
      <c r="D568" s="77"/>
      <c r="E568" s="79"/>
      <c r="F568" s="114"/>
    </row>
    <row r="569" spans="4:6" ht="12">
      <c r="D569" s="77"/>
      <c r="E569" s="79"/>
      <c r="F569" s="114"/>
    </row>
    <row r="570" spans="4:6" ht="12">
      <c r="D570" s="77"/>
      <c r="E570" s="79"/>
      <c r="F570" s="114"/>
    </row>
    <row r="571" spans="4:6" ht="12">
      <c r="D571" s="77"/>
      <c r="E571" s="79"/>
      <c r="F571" s="114"/>
    </row>
    <row r="572" spans="4:6" ht="12">
      <c r="D572" s="77"/>
      <c r="E572" s="79"/>
      <c r="F572" s="114"/>
    </row>
    <row r="573" spans="4:6" ht="12">
      <c r="D573" s="77"/>
      <c r="E573" s="79"/>
      <c r="F573" s="114"/>
    </row>
    <row r="574" spans="4:6" ht="12">
      <c r="D574" s="77"/>
      <c r="E574" s="79"/>
      <c r="F574" s="114"/>
    </row>
    <row r="575" spans="4:6" ht="12">
      <c r="D575" s="77"/>
      <c r="E575" s="79"/>
      <c r="F575" s="114"/>
    </row>
    <row r="576" spans="4:6" ht="12">
      <c r="D576" s="77"/>
      <c r="E576" s="79"/>
      <c r="F576" s="114"/>
    </row>
    <row r="577" spans="4:6" ht="12">
      <c r="D577" s="77"/>
      <c r="E577" s="79"/>
      <c r="F577" s="114"/>
    </row>
    <row r="578" spans="4:6" ht="12">
      <c r="D578" s="77"/>
      <c r="E578" s="79"/>
      <c r="F578" s="114"/>
    </row>
    <row r="579" spans="4:6" ht="12">
      <c r="D579" s="77"/>
      <c r="E579" s="79"/>
      <c r="F579" s="114"/>
    </row>
    <row r="580" spans="4:6" ht="12">
      <c r="D580" s="77"/>
      <c r="E580" s="79"/>
      <c r="F580" s="114"/>
    </row>
    <row r="581" spans="4:6" ht="12">
      <c r="D581" s="77"/>
      <c r="E581" s="79"/>
      <c r="F581" s="114"/>
    </row>
    <row r="582" spans="4:6" ht="12">
      <c r="D582" s="77"/>
      <c r="E582" s="79"/>
      <c r="F582" s="114"/>
    </row>
    <row r="583" spans="4:6" ht="12">
      <c r="D583" s="77"/>
      <c r="E583" s="79"/>
      <c r="F583" s="114"/>
    </row>
    <row r="584" spans="4:6" ht="12">
      <c r="D584" s="77"/>
      <c r="E584" s="79"/>
      <c r="F584" s="114"/>
    </row>
    <row r="585" spans="4:6" ht="12">
      <c r="D585" s="77"/>
      <c r="E585" s="79"/>
      <c r="F585" s="114"/>
    </row>
    <row r="586" spans="4:6" ht="12">
      <c r="D586" s="77"/>
      <c r="E586" s="79"/>
      <c r="F586" s="114"/>
    </row>
    <row r="587" spans="4:6" ht="12">
      <c r="D587" s="77"/>
      <c r="E587" s="79"/>
      <c r="F587" s="114"/>
    </row>
    <row r="588" spans="4:6" ht="12">
      <c r="D588" s="77"/>
      <c r="E588" s="79"/>
      <c r="F588" s="114"/>
    </row>
    <row r="589" spans="4:6" ht="12">
      <c r="D589" s="77"/>
      <c r="E589" s="79"/>
      <c r="F589" s="114"/>
    </row>
    <row r="590" spans="4:6" ht="12">
      <c r="D590" s="77"/>
      <c r="E590" s="79"/>
      <c r="F590" s="114"/>
    </row>
    <row r="591" spans="4:6" ht="12">
      <c r="D591" s="77"/>
      <c r="E591" s="79"/>
      <c r="F591" s="114"/>
    </row>
    <row r="592" spans="4:6" ht="12">
      <c r="D592" s="77"/>
      <c r="E592" s="79"/>
      <c r="F592" s="114"/>
    </row>
    <row r="593" spans="4:6" ht="12">
      <c r="D593" s="77"/>
      <c r="E593" s="79"/>
      <c r="F593" s="114"/>
    </row>
    <row r="594" spans="4:6" ht="12">
      <c r="D594" s="77"/>
      <c r="E594" s="79"/>
      <c r="F594" s="114"/>
    </row>
    <row r="595" spans="4:6" ht="12">
      <c r="D595" s="77"/>
      <c r="E595" s="79"/>
      <c r="F595" s="114"/>
    </row>
    <row r="596" spans="4:6" ht="12">
      <c r="D596" s="77"/>
      <c r="E596" s="79"/>
      <c r="F596" s="114"/>
    </row>
    <row r="597" spans="4:6" ht="12">
      <c r="D597" s="77"/>
      <c r="E597" s="79"/>
      <c r="F597" s="114"/>
    </row>
    <row r="598" spans="4:6" ht="12">
      <c r="D598" s="77"/>
      <c r="E598" s="79"/>
      <c r="F598" s="114"/>
    </row>
    <row r="599" spans="4:6" ht="12">
      <c r="D599" s="77"/>
      <c r="E599" s="79"/>
      <c r="F599" s="114"/>
    </row>
    <row r="600" spans="4:6" ht="12">
      <c r="D600" s="77"/>
      <c r="E600" s="79"/>
      <c r="F600" s="114"/>
    </row>
    <row r="601" spans="4:6" ht="12">
      <c r="D601" s="77"/>
      <c r="E601" s="79"/>
      <c r="F601" s="114"/>
    </row>
    <row r="602" spans="4:6" ht="12">
      <c r="D602" s="77"/>
      <c r="E602" s="79"/>
      <c r="F602" s="114"/>
    </row>
    <row r="603" spans="4:6" ht="12">
      <c r="D603" s="77"/>
      <c r="E603" s="79"/>
      <c r="F603" s="114"/>
    </row>
    <row r="604" spans="4:6" ht="12">
      <c r="D604" s="77"/>
      <c r="E604" s="79"/>
      <c r="F604" s="114"/>
    </row>
    <row r="605" spans="4:6" ht="12">
      <c r="D605" s="77"/>
      <c r="E605" s="79"/>
      <c r="F605" s="114"/>
    </row>
    <row r="606" spans="4:6" ht="12">
      <c r="D606" s="77"/>
      <c r="E606" s="79"/>
      <c r="F606" s="114"/>
    </row>
    <row r="607" spans="4:6" ht="12">
      <c r="D607" s="77"/>
      <c r="E607" s="79"/>
      <c r="F607" s="114"/>
    </row>
    <row r="608" spans="4:6" ht="12">
      <c r="D608" s="77"/>
      <c r="E608" s="79"/>
      <c r="F608" s="114"/>
    </row>
    <row r="609" spans="4:6" ht="12">
      <c r="D609" s="77"/>
      <c r="E609" s="79"/>
      <c r="F609" s="114"/>
    </row>
    <row r="610" spans="4:6" ht="12">
      <c r="D610" s="77"/>
      <c r="E610" s="79"/>
      <c r="F610" s="114"/>
    </row>
    <row r="611" spans="4:6" ht="12">
      <c r="D611" s="77"/>
      <c r="E611" s="79"/>
      <c r="F611" s="114"/>
    </row>
    <row r="612" spans="4:6" ht="12">
      <c r="D612" s="77"/>
      <c r="E612" s="79"/>
      <c r="F612" s="114"/>
    </row>
    <row r="613" spans="4:6" ht="12">
      <c r="D613" s="77"/>
      <c r="E613" s="79"/>
      <c r="F613" s="114"/>
    </row>
    <row r="614" spans="4:6" ht="12">
      <c r="D614" s="77"/>
      <c r="E614" s="79"/>
      <c r="F614" s="114"/>
    </row>
    <row r="615" spans="4:6" ht="12">
      <c r="D615" s="77"/>
      <c r="E615" s="79"/>
      <c r="F615" s="114"/>
    </row>
    <row r="616" spans="4:6" ht="12">
      <c r="D616" s="77"/>
      <c r="E616" s="79"/>
      <c r="F616" s="114"/>
    </row>
    <row r="617" spans="4:6" ht="12">
      <c r="D617" s="77"/>
      <c r="E617" s="79"/>
      <c r="F617" s="114"/>
    </row>
    <row r="618" spans="4:6" ht="12">
      <c r="D618" s="77"/>
      <c r="E618" s="79"/>
      <c r="F618" s="114"/>
    </row>
    <row r="619" spans="4:6" ht="12">
      <c r="D619" s="77"/>
      <c r="E619" s="79"/>
      <c r="F619" s="114"/>
    </row>
    <row r="620" spans="4:6" ht="12">
      <c r="D620" s="77"/>
      <c r="E620" s="79"/>
      <c r="F620" s="114"/>
    </row>
    <row r="621" spans="4:6" ht="12">
      <c r="D621" s="77"/>
      <c r="E621" s="79"/>
      <c r="F621" s="114"/>
    </row>
    <row r="622" spans="4:6" ht="12">
      <c r="D622" s="77"/>
      <c r="E622" s="79"/>
      <c r="F622" s="114"/>
    </row>
    <row r="623" spans="4:6" ht="12">
      <c r="D623" s="77"/>
      <c r="E623" s="79"/>
      <c r="F623" s="114"/>
    </row>
    <row r="624" spans="4:6" ht="12">
      <c r="D624" s="77"/>
      <c r="E624" s="79"/>
      <c r="F624" s="114"/>
    </row>
    <row r="625" spans="4:6" ht="12">
      <c r="D625" s="77"/>
      <c r="E625" s="79"/>
      <c r="F625" s="114"/>
    </row>
    <row r="626" spans="4:6" ht="12">
      <c r="D626" s="77"/>
      <c r="E626" s="79"/>
      <c r="F626" s="114"/>
    </row>
    <row r="627" spans="4:6" ht="12">
      <c r="D627" s="77"/>
      <c r="E627" s="79"/>
      <c r="F627" s="114"/>
    </row>
    <row r="628" spans="4:6" ht="12">
      <c r="D628" s="77"/>
      <c r="E628" s="79"/>
      <c r="F628" s="114"/>
    </row>
    <row r="629" spans="4:6" ht="12">
      <c r="D629" s="77"/>
      <c r="E629" s="79"/>
      <c r="F629" s="114"/>
    </row>
    <row r="630" spans="4:6" ht="12">
      <c r="D630" s="77"/>
      <c r="E630" s="79"/>
      <c r="F630" s="114"/>
    </row>
    <row r="631" spans="4:6" ht="12">
      <c r="D631" s="77"/>
      <c r="E631" s="79"/>
      <c r="F631" s="114"/>
    </row>
    <row r="632" spans="4:6" ht="12">
      <c r="D632" s="77"/>
      <c r="E632" s="79"/>
      <c r="F632" s="114"/>
    </row>
  </sheetData>
  <sheetProtection password="C6D1" sheet="1" objects="1" scenarios="1" formatCells="0" formatColumns="0" formatRows="0"/>
  <mergeCells count="30">
    <mergeCell ref="E3:F3"/>
    <mergeCell ref="A473:E473"/>
    <mergeCell ref="A95:B95"/>
    <mergeCell ref="A113:B113"/>
    <mergeCell ref="A1:F1"/>
    <mergeCell ref="A2:F2"/>
    <mergeCell ref="A23:B23"/>
    <mergeCell ref="A41:B41"/>
    <mergeCell ref="A59:B59"/>
    <mergeCell ref="A77:B77"/>
    <mergeCell ref="A131:B131"/>
    <mergeCell ref="A149:B149"/>
    <mergeCell ref="A167:B167"/>
    <mergeCell ref="A185:B185"/>
    <mergeCell ref="A311:B311"/>
    <mergeCell ref="A329:B329"/>
    <mergeCell ref="A203:B203"/>
    <mergeCell ref="A221:B221"/>
    <mergeCell ref="A239:B239"/>
    <mergeCell ref="A257:B257"/>
    <mergeCell ref="A419:B419"/>
    <mergeCell ref="A437:B437"/>
    <mergeCell ref="A455:B455"/>
    <mergeCell ref="A5:B5"/>
    <mergeCell ref="A347:B347"/>
    <mergeCell ref="A365:B365"/>
    <mergeCell ref="A383:B383"/>
    <mergeCell ref="A401:B401"/>
    <mergeCell ref="A275:B275"/>
    <mergeCell ref="A293:B293"/>
  </mergeCells>
  <dataValidations count="2">
    <dataValidation allowBlank="1" showInputMessage="1" showErrorMessage="1" imeMode="off" sqref="A455 A419 A383 A347 A311 A275 A239 A203 A167 A131 A95 A59 A23 A4:A5 A41 A77 A113 A149 A185 A221 A257 A293 A329 A365 A401 A437"/>
    <dataValidation allowBlank="1" showInputMessage="1" showErrorMessage="1" imeMode="on" sqref="B455 B419 B383 B347 B311 B275 B239 B203 B167 B131 B95 B59 B23 B4 B41 B77 B113 B149 B185 B221 B257 B293 B329 B365 B401 B437"/>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424"/>
  <sheetViews>
    <sheetView showGridLines="0" showZeros="0" view="pageBreakPreview" zoomScaleSheetLayoutView="100" workbookViewId="0" topLeftCell="A1">
      <selection activeCell="B15" sqref="B15:C15"/>
    </sheetView>
  </sheetViews>
  <sheetFormatPr defaultColWidth="9.00390625" defaultRowHeight="14.25"/>
  <cols>
    <col min="1" max="1" width="7.00390625" style="77" customWidth="1"/>
    <col min="2" max="2" width="25.25390625" style="78" customWidth="1"/>
    <col min="3" max="3" width="6.00390625" style="77" customWidth="1"/>
    <col min="4" max="4" width="10.875" style="81" customWidth="1"/>
    <col min="5" max="5" width="11.625" style="82" customWidth="1"/>
    <col min="6" max="6" width="14.25390625" style="83" customWidth="1"/>
    <col min="7" max="7" width="1.875" style="75" customWidth="1"/>
    <col min="8" max="16384" width="9.00390625" style="49" customWidth="1"/>
  </cols>
  <sheetData>
    <row r="1" spans="1:6" ht="34.5" customHeight="1">
      <c r="A1" s="92" t="s">
        <v>110</v>
      </c>
      <c r="B1" s="93"/>
      <c r="C1" s="93"/>
      <c r="D1" s="93"/>
      <c r="E1" s="93"/>
      <c r="F1" s="93"/>
    </row>
    <row r="2" spans="1:6" s="47" customFormat="1" ht="22.5" customHeight="1">
      <c r="A2" s="94" t="s">
        <v>157</v>
      </c>
      <c r="B2" s="95"/>
      <c r="C2" s="95"/>
      <c r="D2" s="95"/>
      <c r="E2" s="95"/>
      <c r="F2" s="95"/>
    </row>
    <row r="3" spans="1:6" s="51" customFormat="1" ht="15">
      <c r="A3" s="5" t="s">
        <v>112</v>
      </c>
      <c r="B3" s="32"/>
      <c r="C3" s="39"/>
      <c r="D3" s="40"/>
      <c r="E3" s="50"/>
      <c r="F3" s="42" t="s">
        <v>113</v>
      </c>
    </row>
    <row r="4" spans="1:6" s="43" customFormat="1" ht="27" customHeight="1">
      <c r="A4" s="27" t="s">
        <v>16</v>
      </c>
      <c r="B4" s="28" t="s">
        <v>32</v>
      </c>
      <c r="C4" s="27" t="s">
        <v>33</v>
      </c>
      <c r="D4" s="29" t="s">
        <v>34</v>
      </c>
      <c r="E4" s="30" t="s">
        <v>35</v>
      </c>
      <c r="F4" s="25" t="s">
        <v>36</v>
      </c>
    </row>
    <row r="5" spans="1:6" s="47" customFormat="1" ht="27" customHeight="1">
      <c r="A5" s="98" t="s">
        <v>114</v>
      </c>
      <c r="B5" s="99"/>
      <c r="C5" s="44"/>
      <c r="D5" s="44"/>
      <c r="E5" s="86"/>
      <c r="F5" s="91">
        <f>SUM(F6:F14)</f>
        <v>0</v>
      </c>
    </row>
    <row r="6" spans="1:6" s="47" customFormat="1" ht="27" customHeight="1">
      <c r="A6" s="48" t="s">
        <v>69</v>
      </c>
      <c r="B6" s="24" t="s">
        <v>70</v>
      </c>
      <c r="C6" s="48"/>
      <c r="D6" s="48"/>
      <c r="E6" s="45"/>
      <c r="F6" s="46">
        <f aca="true" t="shared" si="0" ref="F6:F74">IF(E6&gt;0,ROUND(D6*E6,0),"")</f>
      </c>
    </row>
    <row r="7" spans="1:6" s="47" customFormat="1" ht="27" customHeight="1">
      <c r="A7" s="48" t="s">
        <v>115</v>
      </c>
      <c r="B7" s="24" t="s">
        <v>158</v>
      </c>
      <c r="C7" s="48" t="s">
        <v>117</v>
      </c>
      <c r="D7" s="48">
        <v>12692.7</v>
      </c>
      <c r="E7" s="45"/>
      <c r="F7" s="46">
        <f t="shared" si="0"/>
      </c>
    </row>
    <row r="8" spans="1:6" s="47" customFormat="1" ht="27" customHeight="1">
      <c r="A8" s="48" t="s">
        <v>159</v>
      </c>
      <c r="B8" s="24" t="s">
        <v>160</v>
      </c>
      <c r="C8" s="48" t="s">
        <v>117</v>
      </c>
      <c r="D8" s="48">
        <v>0</v>
      </c>
      <c r="E8" s="45"/>
      <c r="F8" s="46">
        <f t="shared" si="0"/>
      </c>
    </row>
    <row r="9" spans="1:6" s="47" customFormat="1" ht="27" customHeight="1">
      <c r="A9" s="48" t="s">
        <v>161</v>
      </c>
      <c r="B9" s="24" t="s">
        <v>71</v>
      </c>
      <c r="C9" s="48"/>
      <c r="D9" s="48"/>
      <c r="E9" s="45"/>
      <c r="F9" s="46">
        <f t="shared" si="0"/>
      </c>
    </row>
    <row r="10" spans="1:6" s="47" customFormat="1" ht="27" customHeight="1">
      <c r="A10" s="48" t="s">
        <v>115</v>
      </c>
      <c r="B10" s="109" t="s">
        <v>162</v>
      </c>
      <c r="C10" s="48" t="s">
        <v>117</v>
      </c>
      <c r="D10" s="48">
        <v>11573.7</v>
      </c>
      <c r="E10" s="45"/>
      <c r="F10" s="46">
        <f t="shared" si="0"/>
      </c>
    </row>
    <row r="11" spans="1:6" s="47" customFormat="1" ht="27" customHeight="1">
      <c r="A11" s="48" t="s">
        <v>163</v>
      </c>
      <c r="B11" s="24" t="s">
        <v>164</v>
      </c>
      <c r="C11" s="48" t="s">
        <v>165</v>
      </c>
      <c r="D11" s="48">
        <v>531.62</v>
      </c>
      <c r="E11" s="45"/>
      <c r="F11" s="46">
        <f t="shared" si="0"/>
      </c>
    </row>
    <row r="12" spans="1:6" s="47" customFormat="1" ht="27" customHeight="1">
      <c r="A12" s="48" t="s">
        <v>166</v>
      </c>
      <c r="B12" s="76" t="s">
        <v>167</v>
      </c>
      <c r="C12" s="84"/>
      <c r="D12" s="48"/>
      <c r="E12" s="45"/>
      <c r="F12" s="46">
        <f t="shared" si="0"/>
      </c>
    </row>
    <row r="13" spans="1:6" s="47" customFormat="1" ht="27" customHeight="1">
      <c r="A13" s="48" t="s">
        <v>115</v>
      </c>
      <c r="B13" s="76" t="s">
        <v>168</v>
      </c>
      <c r="C13" s="48" t="s">
        <v>72</v>
      </c>
      <c r="D13" s="48"/>
      <c r="E13" s="45"/>
      <c r="F13" s="46">
        <f t="shared" si="0"/>
      </c>
    </row>
    <row r="14" spans="1:6" s="47" customFormat="1" ht="27" customHeight="1">
      <c r="A14" s="48" t="s">
        <v>169</v>
      </c>
      <c r="B14" s="24" t="s">
        <v>170</v>
      </c>
      <c r="C14" s="48" t="s">
        <v>72</v>
      </c>
      <c r="D14" s="48"/>
      <c r="E14" s="45"/>
      <c r="F14" s="46">
        <f t="shared" si="0"/>
      </c>
    </row>
    <row r="15" spans="1:6" s="47" customFormat="1" ht="27" customHeight="1">
      <c r="A15" s="98" t="s">
        <v>171</v>
      </c>
      <c r="B15" s="99"/>
      <c r="C15" s="44"/>
      <c r="D15" s="44"/>
      <c r="E15" s="86"/>
      <c r="F15" s="88">
        <f>SUM(F16:F24)</f>
        <v>0</v>
      </c>
    </row>
    <row r="16" spans="1:6" s="47" customFormat="1" ht="27" customHeight="1">
      <c r="A16" s="48" t="s">
        <v>69</v>
      </c>
      <c r="B16" s="24" t="s">
        <v>70</v>
      </c>
      <c r="C16" s="48"/>
      <c r="D16" s="48"/>
      <c r="E16" s="45"/>
      <c r="F16" s="46">
        <f t="shared" si="0"/>
      </c>
    </row>
    <row r="17" spans="1:6" s="47" customFormat="1" ht="27" customHeight="1">
      <c r="A17" s="48" t="s">
        <v>115</v>
      </c>
      <c r="B17" s="24" t="s">
        <v>158</v>
      </c>
      <c r="C17" s="48" t="s">
        <v>117</v>
      </c>
      <c r="D17" s="48">
        <v>9135.8</v>
      </c>
      <c r="E17" s="45"/>
      <c r="F17" s="46">
        <f t="shared" si="0"/>
      </c>
    </row>
    <row r="18" spans="1:6" s="47" customFormat="1" ht="27" customHeight="1">
      <c r="A18" s="48" t="s">
        <v>159</v>
      </c>
      <c r="B18" s="24" t="s">
        <v>160</v>
      </c>
      <c r="C18" s="48" t="s">
        <v>117</v>
      </c>
      <c r="D18" s="48">
        <v>0</v>
      </c>
      <c r="E18" s="45"/>
      <c r="F18" s="46">
        <f t="shared" si="0"/>
      </c>
    </row>
    <row r="19" spans="1:6" s="47" customFormat="1" ht="27" customHeight="1">
      <c r="A19" s="48" t="s">
        <v>161</v>
      </c>
      <c r="B19" s="24" t="s">
        <v>71</v>
      </c>
      <c r="C19" s="48"/>
      <c r="D19" s="48"/>
      <c r="E19" s="45"/>
      <c r="F19" s="46">
        <f t="shared" si="0"/>
      </c>
    </row>
    <row r="20" spans="1:6" s="47" customFormat="1" ht="27" customHeight="1">
      <c r="A20" s="48" t="s">
        <v>115</v>
      </c>
      <c r="B20" s="109" t="s">
        <v>162</v>
      </c>
      <c r="C20" s="48" t="s">
        <v>117</v>
      </c>
      <c r="D20" s="48">
        <v>8341.8</v>
      </c>
      <c r="E20" s="45"/>
      <c r="F20" s="46">
        <f t="shared" si="0"/>
      </c>
    </row>
    <row r="21" spans="1:6" s="47" customFormat="1" ht="27" customHeight="1">
      <c r="A21" s="48" t="s">
        <v>163</v>
      </c>
      <c r="B21" s="24" t="s">
        <v>164</v>
      </c>
      <c r="C21" s="48" t="s">
        <v>165</v>
      </c>
      <c r="D21" s="48">
        <v>376.96</v>
      </c>
      <c r="E21" s="45"/>
      <c r="F21" s="46">
        <f t="shared" si="0"/>
      </c>
    </row>
    <row r="22" spans="1:6" s="47" customFormat="1" ht="27" customHeight="1">
      <c r="A22" s="48" t="s">
        <v>166</v>
      </c>
      <c r="B22" s="76" t="s">
        <v>167</v>
      </c>
      <c r="C22" s="84"/>
      <c r="D22" s="48"/>
      <c r="E22" s="45"/>
      <c r="F22" s="46">
        <f t="shared" si="0"/>
      </c>
    </row>
    <row r="23" spans="1:6" s="47" customFormat="1" ht="27" customHeight="1">
      <c r="A23" s="48" t="s">
        <v>115</v>
      </c>
      <c r="B23" s="76" t="s">
        <v>168</v>
      </c>
      <c r="C23" s="48" t="s">
        <v>72</v>
      </c>
      <c r="D23" s="48"/>
      <c r="E23" s="45"/>
      <c r="F23" s="46">
        <f t="shared" si="0"/>
      </c>
    </row>
    <row r="24" spans="1:6" s="47" customFormat="1" ht="27" customHeight="1">
      <c r="A24" s="48" t="s">
        <v>169</v>
      </c>
      <c r="B24" s="24" t="s">
        <v>170</v>
      </c>
      <c r="C24" s="48" t="s">
        <v>72</v>
      </c>
      <c r="D24" s="48"/>
      <c r="E24" s="45"/>
      <c r="F24" s="46">
        <f t="shared" si="0"/>
      </c>
    </row>
    <row r="25" spans="1:6" s="47" customFormat="1" ht="27" customHeight="1">
      <c r="A25" s="98" t="s">
        <v>172</v>
      </c>
      <c r="B25" s="99"/>
      <c r="C25" s="44"/>
      <c r="D25" s="44"/>
      <c r="E25" s="86"/>
      <c r="F25" s="88">
        <f>SUM(F26:F34)</f>
        <v>0</v>
      </c>
    </row>
    <row r="26" spans="1:6" s="47" customFormat="1" ht="27" customHeight="1">
      <c r="A26" s="48" t="s">
        <v>69</v>
      </c>
      <c r="B26" s="24" t="s">
        <v>70</v>
      </c>
      <c r="C26" s="48"/>
      <c r="D26" s="48"/>
      <c r="E26" s="45"/>
      <c r="F26" s="46">
        <f t="shared" si="0"/>
      </c>
    </row>
    <row r="27" spans="1:6" s="47" customFormat="1" ht="27" customHeight="1">
      <c r="A27" s="48" t="s">
        <v>115</v>
      </c>
      <c r="B27" s="24" t="s">
        <v>158</v>
      </c>
      <c r="C27" s="48" t="s">
        <v>117</v>
      </c>
      <c r="D27" s="48">
        <v>2746</v>
      </c>
      <c r="E27" s="45"/>
      <c r="F27" s="46">
        <f t="shared" si="0"/>
      </c>
    </row>
    <row r="28" spans="1:6" s="47" customFormat="1" ht="27" customHeight="1">
      <c r="A28" s="48" t="s">
        <v>159</v>
      </c>
      <c r="B28" s="24" t="s">
        <v>160</v>
      </c>
      <c r="C28" s="48" t="s">
        <v>117</v>
      </c>
      <c r="D28" s="48">
        <v>2961.85</v>
      </c>
      <c r="E28" s="45"/>
      <c r="F28" s="46">
        <f t="shared" si="0"/>
      </c>
    </row>
    <row r="29" spans="1:6" s="47" customFormat="1" ht="27" customHeight="1">
      <c r="A29" s="48" t="s">
        <v>161</v>
      </c>
      <c r="B29" s="24" t="s">
        <v>71</v>
      </c>
      <c r="C29" s="48"/>
      <c r="D29" s="48"/>
      <c r="E29" s="45"/>
      <c r="F29" s="46">
        <f t="shared" si="0"/>
      </c>
    </row>
    <row r="30" spans="1:6" s="47" customFormat="1" ht="27" customHeight="1">
      <c r="A30" s="48" t="s">
        <v>115</v>
      </c>
      <c r="B30" s="109" t="s">
        <v>162</v>
      </c>
      <c r="C30" s="48" t="s">
        <v>117</v>
      </c>
      <c r="D30" s="48">
        <v>5204.85</v>
      </c>
      <c r="E30" s="45"/>
      <c r="F30" s="46">
        <f t="shared" si="0"/>
      </c>
    </row>
    <row r="31" spans="1:6" s="47" customFormat="1" ht="27" customHeight="1">
      <c r="A31" s="48" t="s">
        <v>163</v>
      </c>
      <c r="B31" s="24" t="s">
        <v>164</v>
      </c>
      <c r="C31" s="48" t="s">
        <v>165</v>
      </c>
      <c r="D31" s="48">
        <v>444.2</v>
      </c>
      <c r="E31" s="45"/>
      <c r="F31" s="46">
        <f t="shared" si="0"/>
      </c>
    </row>
    <row r="32" spans="1:6" s="47" customFormat="1" ht="27" customHeight="1">
      <c r="A32" s="48" t="s">
        <v>166</v>
      </c>
      <c r="B32" s="76" t="s">
        <v>167</v>
      </c>
      <c r="C32" s="84"/>
      <c r="D32" s="48"/>
      <c r="E32" s="45"/>
      <c r="F32" s="46">
        <f t="shared" si="0"/>
      </c>
    </row>
    <row r="33" spans="1:6" s="47" customFormat="1" ht="27" customHeight="1">
      <c r="A33" s="48" t="s">
        <v>115</v>
      </c>
      <c r="B33" s="76" t="s">
        <v>168</v>
      </c>
      <c r="C33" s="48" t="s">
        <v>72</v>
      </c>
      <c r="D33" s="48"/>
      <c r="E33" s="45"/>
      <c r="F33" s="46">
        <f t="shared" si="0"/>
      </c>
    </row>
    <row r="34" spans="1:6" s="47" customFormat="1" ht="27" customHeight="1">
      <c r="A34" s="48" t="s">
        <v>169</v>
      </c>
      <c r="B34" s="24" t="s">
        <v>170</v>
      </c>
      <c r="C34" s="48" t="s">
        <v>72</v>
      </c>
      <c r="D34" s="48"/>
      <c r="E34" s="45"/>
      <c r="F34" s="46">
        <f t="shared" si="0"/>
      </c>
    </row>
    <row r="35" spans="1:6" s="47" customFormat="1" ht="27" customHeight="1">
      <c r="A35" s="98" t="s">
        <v>173</v>
      </c>
      <c r="B35" s="99"/>
      <c r="C35" s="44"/>
      <c r="D35" s="44"/>
      <c r="E35" s="86"/>
      <c r="F35" s="88">
        <f>SUM(F36:F44)</f>
        <v>0</v>
      </c>
    </row>
    <row r="36" spans="1:6" s="47" customFormat="1" ht="27" customHeight="1">
      <c r="A36" s="48" t="s">
        <v>69</v>
      </c>
      <c r="B36" s="24" t="s">
        <v>70</v>
      </c>
      <c r="C36" s="48"/>
      <c r="D36" s="48"/>
      <c r="E36" s="45"/>
      <c r="F36" s="46">
        <f t="shared" si="0"/>
      </c>
    </row>
    <row r="37" spans="1:6" s="47" customFormat="1" ht="27" customHeight="1">
      <c r="A37" s="48" t="s">
        <v>115</v>
      </c>
      <c r="B37" s="24" t="s">
        <v>158</v>
      </c>
      <c r="C37" s="48" t="s">
        <v>117</v>
      </c>
      <c r="D37" s="48">
        <v>22370.5</v>
      </c>
      <c r="E37" s="45"/>
      <c r="F37" s="46">
        <f t="shared" si="0"/>
      </c>
    </row>
    <row r="38" spans="1:6" s="47" customFormat="1" ht="27" customHeight="1">
      <c r="A38" s="48" t="s">
        <v>159</v>
      </c>
      <c r="B38" s="24" t="s">
        <v>160</v>
      </c>
      <c r="C38" s="48" t="s">
        <v>117</v>
      </c>
      <c r="D38" s="48">
        <v>0</v>
      </c>
      <c r="E38" s="45"/>
      <c r="F38" s="46">
        <f t="shared" si="0"/>
      </c>
    </row>
    <row r="39" spans="1:6" s="47" customFormat="1" ht="27" customHeight="1">
      <c r="A39" s="48" t="s">
        <v>161</v>
      </c>
      <c r="B39" s="24" t="s">
        <v>71</v>
      </c>
      <c r="C39" s="48"/>
      <c r="D39" s="48"/>
      <c r="E39" s="45"/>
      <c r="F39" s="46">
        <f t="shared" si="0"/>
      </c>
    </row>
    <row r="40" spans="1:6" s="47" customFormat="1" ht="27" customHeight="1">
      <c r="A40" s="48" t="s">
        <v>115</v>
      </c>
      <c r="B40" s="109" t="s">
        <v>162</v>
      </c>
      <c r="C40" s="48" t="s">
        <v>117</v>
      </c>
      <c r="D40" s="48">
        <v>20858.5</v>
      </c>
      <c r="E40" s="45"/>
      <c r="F40" s="46">
        <f t="shared" si="0"/>
      </c>
    </row>
    <row r="41" spans="1:6" s="47" customFormat="1" ht="27" customHeight="1">
      <c r="A41" s="48" t="s">
        <v>163</v>
      </c>
      <c r="B41" s="24" t="s">
        <v>164</v>
      </c>
      <c r="C41" s="48" t="s">
        <v>165</v>
      </c>
      <c r="D41" s="48">
        <v>2154.6</v>
      </c>
      <c r="E41" s="45"/>
      <c r="F41" s="46">
        <f t="shared" si="0"/>
      </c>
    </row>
    <row r="42" spans="1:6" s="47" customFormat="1" ht="27" customHeight="1">
      <c r="A42" s="48" t="s">
        <v>166</v>
      </c>
      <c r="B42" s="76" t="s">
        <v>167</v>
      </c>
      <c r="C42" s="84"/>
      <c r="D42" s="48"/>
      <c r="E42" s="45"/>
      <c r="F42" s="46">
        <f t="shared" si="0"/>
      </c>
    </row>
    <row r="43" spans="1:6" s="47" customFormat="1" ht="27" customHeight="1">
      <c r="A43" s="48" t="s">
        <v>115</v>
      </c>
      <c r="B43" s="76" t="s">
        <v>168</v>
      </c>
      <c r="C43" s="48" t="s">
        <v>72</v>
      </c>
      <c r="D43" s="48"/>
      <c r="E43" s="45"/>
      <c r="F43" s="46">
        <f t="shared" si="0"/>
      </c>
    </row>
    <row r="44" spans="1:6" s="47" customFormat="1" ht="27" customHeight="1">
      <c r="A44" s="48" t="s">
        <v>169</v>
      </c>
      <c r="B44" s="24" t="s">
        <v>170</v>
      </c>
      <c r="C44" s="48" t="s">
        <v>72</v>
      </c>
      <c r="D44" s="48"/>
      <c r="E44" s="45"/>
      <c r="F44" s="46">
        <f t="shared" si="0"/>
      </c>
    </row>
    <row r="45" spans="1:6" s="47" customFormat="1" ht="27" customHeight="1">
      <c r="A45" s="98" t="s">
        <v>174</v>
      </c>
      <c r="B45" s="99"/>
      <c r="C45" s="44"/>
      <c r="D45" s="44"/>
      <c r="E45" s="86"/>
      <c r="F45" s="88">
        <f>SUM(F46:F54)</f>
        <v>0</v>
      </c>
    </row>
    <row r="46" spans="1:6" s="47" customFormat="1" ht="27" customHeight="1">
      <c r="A46" s="48" t="s">
        <v>69</v>
      </c>
      <c r="B46" s="24" t="s">
        <v>70</v>
      </c>
      <c r="C46" s="48"/>
      <c r="D46" s="48"/>
      <c r="E46" s="45"/>
      <c r="F46" s="46">
        <f t="shared" si="0"/>
      </c>
    </row>
    <row r="47" spans="1:6" s="47" customFormat="1" ht="27" customHeight="1">
      <c r="A47" s="48" t="s">
        <v>115</v>
      </c>
      <c r="B47" s="24" t="s">
        <v>158</v>
      </c>
      <c r="C47" s="48" t="s">
        <v>117</v>
      </c>
      <c r="D47" s="48">
        <v>13212.1</v>
      </c>
      <c r="E47" s="45"/>
      <c r="F47" s="46">
        <f t="shared" si="0"/>
      </c>
    </row>
    <row r="48" spans="1:6" s="47" customFormat="1" ht="27" customHeight="1">
      <c r="A48" s="48" t="s">
        <v>159</v>
      </c>
      <c r="B48" s="24" t="s">
        <v>160</v>
      </c>
      <c r="C48" s="48" t="s">
        <v>117</v>
      </c>
      <c r="D48" s="48">
        <v>0</v>
      </c>
      <c r="E48" s="45"/>
      <c r="F48" s="46">
        <f t="shared" si="0"/>
      </c>
    </row>
    <row r="49" spans="1:6" s="47" customFormat="1" ht="27" customHeight="1">
      <c r="A49" s="48" t="s">
        <v>161</v>
      </c>
      <c r="B49" s="24" t="s">
        <v>71</v>
      </c>
      <c r="C49" s="48"/>
      <c r="D49" s="48"/>
      <c r="E49" s="45"/>
      <c r="F49" s="46">
        <f t="shared" si="0"/>
      </c>
    </row>
    <row r="50" spans="1:6" s="47" customFormat="1" ht="27" customHeight="1">
      <c r="A50" s="48" t="s">
        <v>115</v>
      </c>
      <c r="B50" s="109" t="s">
        <v>162</v>
      </c>
      <c r="C50" s="48" t="s">
        <v>117</v>
      </c>
      <c r="D50" s="48">
        <v>12071.1</v>
      </c>
      <c r="E50" s="45"/>
      <c r="F50" s="46">
        <f t="shared" si="0"/>
      </c>
    </row>
    <row r="51" spans="1:6" s="47" customFormat="1" ht="27" customHeight="1">
      <c r="A51" s="48" t="s">
        <v>163</v>
      </c>
      <c r="B51" s="24" t="s">
        <v>164</v>
      </c>
      <c r="C51" s="48" t="s">
        <v>165</v>
      </c>
      <c r="D51" s="48">
        <v>541.88</v>
      </c>
      <c r="E51" s="45"/>
      <c r="F51" s="46">
        <f t="shared" si="0"/>
      </c>
    </row>
    <row r="52" spans="1:6" s="47" customFormat="1" ht="27" customHeight="1">
      <c r="A52" s="48" t="s">
        <v>166</v>
      </c>
      <c r="B52" s="76" t="s">
        <v>167</v>
      </c>
      <c r="C52" s="84"/>
      <c r="D52" s="48"/>
      <c r="E52" s="45"/>
      <c r="F52" s="46">
        <f t="shared" si="0"/>
      </c>
    </row>
    <row r="53" spans="1:6" s="47" customFormat="1" ht="27" customHeight="1">
      <c r="A53" s="48" t="s">
        <v>115</v>
      </c>
      <c r="B53" s="76" t="s">
        <v>168</v>
      </c>
      <c r="C53" s="48" t="s">
        <v>72</v>
      </c>
      <c r="D53" s="48"/>
      <c r="E53" s="45"/>
      <c r="F53" s="46">
        <f t="shared" si="0"/>
      </c>
    </row>
    <row r="54" spans="1:6" s="47" customFormat="1" ht="27" customHeight="1">
      <c r="A54" s="48" t="s">
        <v>169</v>
      </c>
      <c r="B54" s="24" t="s">
        <v>170</v>
      </c>
      <c r="C54" s="48" t="s">
        <v>72</v>
      </c>
      <c r="D54" s="48"/>
      <c r="E54" s="45"/>
      <c r="F54" s="46">
        <f t="shared" si="0"/>
      </c>
    </row>
    <row r="55" spans="1:6" s="47" customFormat="1" ht="27" customHeight="1">
      <c r="A55" s="98" t="s">
        <v>175</v>
      </c>
      <c r="B55" s="99"/>
      <c r="C55" s="44"/>
      <c r="D55" s="44"/>
      <c r="E55" s="86"/>
      <c r="F55" s="88">
        <f>SUM(F56:F64)</f>
        <v>0</v>
      </c>
    </row>
    <row r="56" spans="1:6" s="47" customFormat="1" ht="27" customHeight="1">
      <c r="A56" s="48" t="s">
        <v>69</v>
      </c>
      <c r="B56" s="24" t="s">
        <v>70</v>
      </c>
      <c r="C56" s="48"/>
      <c r="D56" s="48"/>
      <c r="E56" s="45"/>
      <c r="F56" s="46">
        <f t="shared" si="0"/>
      </c>
    </row>
    <row r="57" spans="1:6" s="47" customFormat="1" ht="27" customHeight="1">
      <c r="A57" s="48" t="s">
        <v>115</v>
      </c>
      <c r="B57" s="24" t="s">
        <v>158</v>
      </c>
      <c r="C57" s="48" t="s">
        <v>117</v>
      </c>
      <c r="D57" s="48">
        <v>14778.6</v>
      </c>
      <c r="E57" s="45"/>
      <c r="F57" s="46">
        <f t="shared" si="0"/>
      </c>
    </row>
    <row r="58" spans="1:6" s="47" customFormat="1" ht="27" customHeight="1">
      <c r="A58" s="48" t="s">
        <v>159</v>
      </c>
      <c r="B58" s="24" t="s">
        <v>160</v>
      </c>
      <c r="C58" s="48" t="s">
        <v>117</v>
      </c>
      <c r="D58" s="48">
        <v>0</v>
      </c>
      <c r="E58" s="45"/>
      <c r="F58" s="46">
        <f t="shared" si="0"/>
      </c>
    </row>
    <row r="59" spans="1:6" s="47" customFormat="1" ht="27" customHeight="1">
      <c r="A59" s="48" t="s">
        <v>161</v>
      </c>
      <c r="B59" s="24" t="s">
        <v>71</v>
      </c>
      <c r="C59" s="48"/>
      <c r="D59" s="48"/>
      <c r="E59" s="45"/>
      <c r="F59" s="46">
        <f t="shared" si="0"/>
      </c>
    </row>
    <row r="60" spans="1:6" s="47" customFormat="1" ht="27" customHeight="1">
      <c r="A60" s="48" t="s">
        <v>115</v>
      </c>
      <c r="B60" s="109" t="s">
        <v>162</v>
      </c>
      <c r="C60" s="48" t="s">
        <v>117</v>
      </c>
      <c r="D60" s="48">
        <v>13509.6</v>
      </c>
      <c r="E60" s="45"/>
      <c r="F60" s="46">
        <f t="shared" si="0"/>
      </c>
    </row>
    <row r="61" spans="1:6" s="47" customFormat="1" ht="27" customHeight="1">
      <c r="A61" s="48" t="s">
        <v>163</v>
      </c>
      <c r="B61" s="24" t="s">
        <v>164</v>
      </c>
      <c r="C61" s="48" t="s">
        <v>165</v>
      </c>
      <c r="D61" s="48">
        <v>603.06</v>
      </c>
      <c r="E61" s="45"/>
      <c r="F61" s="46">
        <f t="shared" si="0"/>
      </c>
    </row>
    <row r="62" spans="1:6" s="47" customFormat="1" ht="27" customHeight="1">
      <c r="A62" s="48" t="s">
        <v>166</v>
      </c>
      <c r="B62" s="76" t="s">
        <v>167</v>
      </c>
      <c r="C62" s="84"/>
      <c r="D62" s="48"/>
      <c r="E62" s="45"/>
      <c r="F62" s="46">
        <f t="shared" si="0"/>
      </c>
    </row>
    <row r="63" spans="1:6" s="47" customFormat="1" ht="27" customHeight="1">
      <c r="A63" s="48" t="s">
        <v>115</v>
      </c>
      <c r="B63" s="76" t="s">
        <v>168</v>
      </c>
      <c r="C63" s="48" t="s">
        <v>72</v>
      </c>
      <c r="D63" s="48"/>
      <c r="E63" s="45"/>
      <c r="F63" s="46">
        <f t="shared" si="0"/>
      </c>
    </row>
    <row r="64" spans="1:6" s="47" customFormat="1" ht="27" customHeight="1">
      <c r="A64" s="48" t="s">
        <v>169</v>
      </c>
      <c r="B64" s="24" t="s">
        <v>170</v>
      </c>
      <c r="C64" s="48" t="s">
        <v>72</v>
      </c>
      <c r="D64" s="48"/>
      <c r="E64" s="45"/>
      <c r="F64" s="46">
        <f t="shared" si="0"/>
      </c>
    </row>
    <row r="65" spans="1:6" s="47" customFormat="1" ht="27" customHeight="1">
      <c r="A65" s="98" t="s">
        <v>176</v>
      </c>
      <c r="B65" s="99"/>
      <c r="C65" s="44"/>
      <c r="D65" s="44"/>
      <c r="E65" s="86"/>
      <c r="F65" s="88">
        <f>SUM(F66:F74)</f>
        <v>0</v>
      </c>
    </row>
    <row r="66" spans="1:6" s="47" customFormat="1" ht="27" customHeight="1">
      <c r="A66" s="48" t="s">
        <v>69</v>
      </c>
      <c r="B66" s="24" t="s">
        <v>70</v>
      </c>
      <c r="C66" s="48"/>
      <c r="D66" s="48"/>
      <c r="E66" s="45"/>
      <c r="F66" s="46">
        <f t="shared" si="0"/>
      </c>
    </row>
    <row r="67" spans="1:6" s="47" customFormat="1" ht="27" customHeight="1">
      <c r="A67" s="48" t="s">
        <v>115</v>
      </c>
      <c r="B67" s="24" t="s">
        <v>158</v>
      </c>
      <c r="C67" s="48" t="s">
        <v>117</v>
      </c>
      <c r="D67" s="48">
        <v>18687.8</v>
      </c>
      <c r="E67" s="45"/>
      <c r="F67" s="46">
        <f t="shared" si="0"/>
      </c>
    </row>
    <row r="68" spans="1:6" s="47" customFormat="1" ht="27" customHeight="1">
      <c r="A68" s="48" t="s">
        <v>159</v>
      </c>
      <c r="B68" s="24" t="s">
        <v>160</v>
      </c>
      <c r="C68" s="48" t="s">
        <v>117</v>
      </c>
      <c r="D68" s="48">
        <v>0</v>
      </c>
      <c r="E68" s="45"/>
      <c r="F68" s="46">
        <f t="shared" si="0"/>
      </c>
    </row>
    <row r="69" spans="1:6" s="47" customFormat="1" ht="27" customHeight="1">
      <c r="A69" s="48" t="s">
        <v>161</v>
      </c>
      <c r="B69" s="24" t="s">
        <v>71</v>
      </c>
      <c r="C69" s="48"/>
      <c r="D69" s="48"/>
      <c r="E69" s="45"/>
      <c r="F69" s="46">
        <f t="shared" si="0"/>
      </c>
    </row>
    <row r="70" spans="1:6" s="47" customFormat="1" ht="27" customHeight="1">
      <c r="A70" s="48" t="s">
        <v>115</v>
      </c>
      <c r="B70" s="109" t="s">
        <v>162</v>
      </c>
      <c r="C70" s="48" t="s">
        <v>117</v>
      </c>
      <c r="D70" s="48">
        <v>17087.8</v>
      </c>
      <c r="E70" s="45"/>
      <c r="F70" s="46">
        <f t="shared" si="0"/>
      </c>
    </row>
    <row r="71" spans="1:6" s="47" customFormat="1" ht="27" customHeight="1">
      <c r="A71" s="48" t="s">
        <v>163</v>
      </c>
      <c r="B71" s="24" t="s">
        <v>164</v>
      </c>
      <c r="C71" s="48" t="s">
        <v>165</v>
      </c>
      <c r="D71" s="48">
        <v>2008.68</v>
      </c>
      <c r="E71" s="45"/>
      <c r="F71" s="46">
        <f t="shared" si="0"/>
      </c>
    </row>
    <row r="72" spans="1:6" s="47" customFormat="1" ht="27" customHeight="1">
      <c r="A72" s="48" t="s">
        <v>166</v>
      </c>
      <c r="B72" s="76" t="s">
        <v>167</v>
      </c>
      <c r="C72" s="84"/>
      <c r="D72" s="48"/>
      <c r="E72" s="45"/>
      <c r="F72" s="46">
        <f t="shared" si="0"/>
      </c>
    </row>
    <row r="73" spans="1:6" s="47" customFormat="1" ht="27" customHeight="1">
      <c r="A73" s="48" t="s">
        <v>115</v>
      </c>
      <c r="B73" s="76" t="s">
        <v>168</v>
      </c>
      <c r="C73" s="48" t="s">
        <v>72</v>
      </c>
      <c r="D73" s="48"/>
      <c r="E73" s="45"/>
      <c r="F73" s="46">
        <f t="shared" si="0"/>
      </c>
    </row>
    <row r="74" spans="1:6" s="47" customFormat="1" ht="27" customHeight="1">
      <c r="A74" s="48" t="s">
        <v>169</v>
      </c>
      <c r="B74" s="24" t="s">
        <v>170</v>
      </c>
      <c r="C74" s="48" t="s">
        <v>72</v>
      </c>
      <c r="D74" s="48"/>
      <c r="E74" s="45"/>
      <c r="F74" s="46">
        <f t="shared" si="0"/>
      </c>
    </row>
    <row r="75" spans="1:6" s="47" customFormat="1" ht="27" customHeight="1">
      <c r="A75" s="98" t="s">
        <v>177</v>
      </c>
      <c r="B75" s="99"/>
      <c r="C75" s="44"/>
      <c r="D75" s="44"/>
      <c r="E75" s="86"/>
      <c r="F75" s="88">
        <f>SUM(F76:F84)</f>
        <v>0</v>
      </c>
    </row>
    <row r="76" spans="1:6" s="47" customFormat="1" ht="27" customHeight="1">
      <c r="A76" s="48" t="s">
        <v>69</v>
      </c>
      <c r="B76" s="24" t="s">
        <v>70</v>
      </c>
      <c r="C76" s="48"/>
      <c r="D76" s="48"/>
      <c r="E76" s="45"/>
      <c r="F76" s="46">
        <f aca="true" t="shared" si="1" ref="F76:F134">IF(E76&gt;0,ROUND(D76*E76,0),"")</f>
      </c>
    </row>
    <row r="77" spans="1:6" s="47" customFormat="1" ht="27" customHeight="1">
      <c r="A77" s="48" t="s">
        <v>115</v>
      </c>
      <c r="B77" s="24" t="s">
        <v>158</v>
      </c>
      <c r="C77" s="48" t="s">
        <v>117</v>
      </c>
      <c r="D77" s="48">
        <v>19262.5</v>
      </c>
      <c r="E77" s="45"/>
      <c r="F77" s="46">
        <f t="shared" si="1"/>
      </c>
    </row>
    <row r="78" spans="1:6" s="47" customFormat="1" ht="27" customHeight="1">
      <c r="A78" s="48" t="s">
        <v>159</v>
      </c>
      <c r="B78" s="24" t="s">
        <v>160</v>
      </c>
      <c r="C78" s="48" t="s">
        <v>117</v>
      </c>
      <c r="D78" s="48">
        <v>0</v>
      </c>
      <c r="E78" s="45"/>
      <c r="F78" s="46">
        <f t="shared" si="1"/>
      </c>
    </row>
    <row r="79" spans="1:6" s="47" customFormat="1" ht="27" customHeight="1">
      <c r="A79" s="48" t="s">
        <v>161</v>
      </c>
      <c r="B79" s="24" t="s">
        <v>71</v>
      </c>
      <c r="C79" s="48"/>
      <c r="D79" s="48"/>
      <c r="E79" s="45"/>
      <c r="F79" s="46">
        <f t="shared" si="1"/>
      </c>
    </row>
    <row r="80" spans="1:6" s="47" customFormat="1" ht="27" customHeight="1">
      <c r="A80" s="48" t="s">
        <v>115</v>
      </c>
      <c r="B80" s="109" t="s">
        <v>162</v>
      </c>
      <c r="C80" s="48" t="s">
        <v>117</v>
      </c>
      <c r="D80" s="48">
        <v>17741.5</v>
      </c>
      <c r="E80" s="45"/>
      <c r="F80" s="46">
        <f t="shared" si="1"/>
      </c>
    </row>
    <row r="81" spans="1:6" s="47" customFormat="1" ht="27" customHeight="1">
      <c r="A81" s="48" t="s">
        <v>163</v>
      </c>
      <c r="B81" s="24" t="s">
        <v>164</v>
      </c>
      <c r="C81" s="48" t="s">
        <v>165</v>
      </c>
      <c r="D81" s="48">
        <v>2890.66</v>
      </c>
      <c r="E81" s="45"/>
      <c r="F81" s="46">
        <f t="shared" si="1"/>
      </c>
    </row>
    <row r="82" spans="1:6" s="47" customFormat="1" ht="27" customHeight="1">
      <c r="A82" s="48" t="s">
        <v>166</v>
      </c>
      <c r="B82" s="76" t="s">
        <v>167</v>
      </c>
      <c r="C82" s="84"/>
      <c r="D82" s="48"/>
      <c r="E82" s="45"/>
      <c r="F82" s="46">
        <f t="shared" si="1"/>
      </c>
    </row>
    <row r="83" spans="1:6" s="47" customFormat="1" ht="27" customHeight="1">
      <c r="A83" s="48" t="s">
        <v>115</v>
      </c>
      <c r="B83" s="76" t="s">
        <v>168</v>
      </c>
      <c r="C83" s="48" t="s">
        <v>72</v>
      </c>
      <c r="D83" s="48"/>
      <c r="E83" s="45"/>
      <c r="F83" s="46">
        <f t="shared" si="1"/>
      </c>
    </row>
    <row r="84" spans="1:6" s="47" customFormat="1" ht="27" customHeight="1">
      <c r="A84" s="48" t="s">
        <v>169</v>
      </c>
      <c r="B84" s="24" t="s">
        <v>170</v>
      </c>
      <c r="C84" s="48" t="s">
        <v>72</v>
      </c>
      <c r="D84" s="48"/>
      <c r="E84" s="45"/>
      <c r="F84" s="46">
        <f t="shared" si="1"/>
      </c>
    </row>
    <row r="85" spans="1:6" s="47" customFormat="1" ht="27" customHeight="1">
      <c r="A85" s="98" t="s">
        <v>178</v>
      </c>
      <c r="B85" s="99"/>
      <c r="C85" s="44"/>
      <c r="D85" s="44"/>
      <c r="E85" s="86"/>
      <c r="F85" s="88">
        <f>SUM(F86:F94)</f>
        <v>0</v>
      </c>
    </row>
    <row r="86" spans="1:6" s="47" customFormat="1" ht="27" customHeight="1">
      <c r="A86" s="48" t="s">
        <v>69</v>
      </c>
      <c r="B86" s="24" t="s">
        <v>70</v>
      </c>
      <c r="C86" s="48"/>
      <c r="D86" s="48"/>
      <c r="E86" s="45"/>
      <c r="F86" s="46">
        <f t="shared" si="1"/>
      </c>
    </row>
    <row r="87" spans="1:6" s="47" customFormat="1" ht="27" customHeight="1">
      <c r="A87" s="48" t="s">
        <v>115</v>
      </c>
      <c r="B87" s="24" t="s">
        <v>158</v>
      </c>
      <c r="C87" s="48" t="s">
        <v>117</v>
      </c>
      <c r="D87" s="48">
        <v>16062</v>
      </c>
      <c r="E87" s="45"/>
      <c r="F87" s="46">
        <f t="shared" si="1"/>
      </c>
    </row>
    <row r="88" spans="1:6" s="47" customFormat="1" ht="27" customHeight="1">
      <c r="A88" s="48" t="s">
        <v>159</v>
      </c>
      <c r="B88" s="24" t="s">
        <v>160</v>
      </c>
      <c r="C88" s="48" t="s">
        <v>117</v>
      </c>
      <c r="D88" s="48">
        <v>0</v>
      </c>
      <c r="E88" s="45"/>
      <c r="F88" s="46">
        <f t="shared" si="1"/>
      </c>
    </row>
    <row r="89" spans="1:6" s="47" customFormat="1" ht="27" customHeight="1">
      <c r="A89" s="48" t="s">
        <v>161</v>
      </c>
      <c r="B89" s="24" t="s">
        <v>71</v>
      </c>
      <c r="C89" s="48"/>
      <c r="D89" s="48"/>
      <c r="E89" s="45"/>
      <c r="F89" s="46">
        <f t="shared" si="1"/>
      </c>
    </row>
    <row r="90" spans="1:6" s="47" customFormat="1" ht="27" customHeight="1">
      <c r="A90" s="48" t="s">
        <v>115</v>
      </c>
      <c r="B90" s="109" t="s">
        <v>162</v>
      </c>
      <c r="C90" s="48" t="s">
        <v>117</v>
      </c>
      <c r="D90" s="48">
        <v>14632</v>
      </c>
      <c r="E90" s="45"/>
      <c r="F90" s="46">
        <f t="shared" si="1"/>
      </c>
    </row>
    <row r="91" spans="1:6" s="47" customFormat="1" ht="27" customHeight="1">
      <c r="A91" s="48" t="s">
        <v>163</v>
      </c>
      <c r="B91" s="24" t="s">
        <v>164</v>
      </c>
      <c r="C91" s="48" t="s">
        <v>165</v>
      </c>
      <c r="D91" s="48">
        <v>679.06</v>
      </c>
      <c r="E91" s="45"/>
      <c r="F91" s="46">
        <f t="shared" si="1"/>
      </c>
    </row>
    <row r="92" spans="1:6" s="47" customFormat="1" ht="27" customHeight="1">
      <c r="A92" s="48" t="s">
        <v>166</v>
      </c>
      <c r="B92" s="76" t="s">
        <v>167</v>
      </c>
      <c r="C92" s="84"/>
      <c r="D92" s="48"/>
      <c r="E92" s="45"/>
      <c r="F92" s="46">
        <f t="shared" si="1"/>
      </c>
    </row>
    <row r="93" spans="1:6" s="47" customFormat="1" ht="27" customHeight="1">
      <c r="A93" s="48" t="s">
        <v>115</v>
      </c>
      <c r="B93" s="76" t="s">
        <v>168</v>
      </c>
      <c r="C93" s="48" t="s">
        <v>72</v>
      </c>
      <c r="D93" s="48"/>
      <c r="E93" s="45"/>
      <c r="F93" s="46">
        <f t="shared" si="1"/>
      </c>
    </row>
    <row r="94" spans="1:6" s="47" customFormat="1" ht="27" customHeight="1">
      <c r="A94" s="48" t="s">
        <v>169</v>
      </c>
      <c r="B94" s="24" t="s">
        <v>170</v>
      </c>
      <c r="C94" s="48" t="s">
        <v>72</v>
      </c>
      <c r="D94" s="48"/>
      <c r="E94" s="45"/>
      <c r="F94" s="46">
        <f t="shared" si="1"/>
      </c>
    </row>
    <row r="95" spans="1:6" s="47" customFormat="1" ht="27" customHeight="1">
      <c r="A95" s="98" t="s">
        <v>179</v>
      </c>
      <c r="B95" s="99"/>
      <c r="C95" s="44"/>
      <c r="D95" s="44"/>
      <c r="E95" s="86"/>
      <c r="F95" s="88">
        <f>SUM(F96:F104)</f>
        <v>0</v>
      </c>
    </row>
    <row r="96" spans="1:6" s="47" customFormat="1" ht="27" customHeight="1">
      <c r="A96" s="48" t="s">
        <v>69</v>
      </c>
      <c r="B96" s="24" t="s">
        <v>70</v>
      </c>
      <c r="C96" s="48"/>
      <c r="D96" s="48"/>
      <c r="E96" s="45"/>
      <c r="F96" s="46">
        <f t="shared" si="1"/>
      </c>
    </row>
    <row r="97" spans="1:6" s="47" customFormat="1" ht="27" customHeight="1">
      <c r="A97" s="48" t="s">
        <v>115</v>
      </c>
      <c r="B97" s="24" t="s">
        <v>158</v>
      </c>
      <c r="C97" s="48" t="s">
        <v>117</v>
      </c>
      <c r="D97" s="48">
        <v>20752</v>
      </c>
      <c r="E97" s="45"/>
      <c r="F97" s="46">
        <f t="shared" si="1"/>
      </c>
    </row>
    <row r="98" spans="1:6" s="47" customFormat="1" ht="27" customHeight="1">
      <c r="A98" s="48" t="s">
        <v>159</v>
      </c>
      <c r="B98" s="24" t="s">
        <v>160</v>
      </c>
      <c r="C98" s="48" t="s">
        <v>117</v>
      </c>
      <c r="D98" s="48">
        <v>0</v>
      </c>
      <c r="E98" s="45"/>
      <c r="F98" s="46">
        <f t="shared" si="1"/>
      </c>
    </row>
    <row r="99" spans="1:6" s="47" customFormat="1" ht="27" customHeight="1">
      <c r="A99" s="48" t="s">
        <v>161</v>
      </c>
      <c r="B99" s="24" t="s">
        <v>71</v>
      </c>
      <c r="C99" s="48"/>
      <c r="D99" s="48"/>
      <c r="E99" s="45"/>
      <c r="F99" s="46">
        <f t="shared" si="1"/>
      </c>
    </row>
    <row r="100" spans="1:6" s="47" customFormat="1" ht="27" customHeight="1">
      <c r="A100" s="48" t="s">
        <v>115</v>
      </c>
      <c r="B100" s="109" t="s">
        <v>162</v>
      </c>
      <c r="C100" s="48" t="s">
        <v>117</v>
      </c>
      <c r="D100" s="48">
        <v>19118</v>
      </c>
      <c r="E100" s="45"/>
      <c r="F100" s="46">
        <f t="shared" si="1"/>
      </c>
    </row>
    <row r="101" spans="1:6" s="47" customFormat="1" ht="27" customHeight="1">
      <c r="A101" s="48" t="s">
        <v>163</v>
      </c>
      <c r="B101" s="24" t="s">
        <v>164</v>
      </c>
      <c r="C101" s="48" t="s">
        <v>165</v>
      </c>
      <c r="D101" s="48">
        <v>776.34</v>
      </c>
      <c r="E101" s="45"/>
      <c r="F101" s="46">
        <f t="shared" si="1"/>
      </c>
    </row>
    <row r="102" spans="1:6" s="47" customFormat="1" ht="27" customHeight="1">
      <c r="A102" s="48" t="s">
        <v>166</v>
      </c>
      <c r="B102" s="76" t="s">
        <v>167</v>
      </c>
      <c r="C102" s="84"/>
      <c r="D102" s="48"/>
      <c r="E102" s="45"/>
      <c r="F102" s="46">
        <f t="shared" si="1"/>
      </c>
    </row>
    <row r="103" spans="1:6" s="47" customFormat="1" ht="27" customHeight="1">
      <c r="A103" s="48" t="s">
        <v>115</v>
      </c>
      <c r="B103" s="76" t="s">
        <v>168</v>
      </c>
      <c r="C103" s="48" t="s">
        <v>72</v>
      </c>
      <c r="D103" s="48"/>
      <c r="E103" s="45"/>
      <c r="F103" s="46">
        <f t="shared" si="1"/>
      </c>
    </row>
    <row r="104" spans="1:6" s="47" customFormat="1" ht="27" customHeight="1">
      <c r="A104" s="48" t="s">
        <v>169</v>
      </c>
      <c r="B104" s="24" t="s">
        <v>170</v>
      </c>
      <c r="C104" s="48" t="s">
        <v>72</v>
      </c>
      <c r="D104" s="48"/>
      <c r="E104" s="45"/>
      <c r="F104" s="46">
        <f t="shared" si="1"/>
      </c>
    </row>
    <row r="105" spans="1:6" s="47" customFormat="1" ht="27" customHeight="1">
      <c r="A105" s="98" t="s">
        <v>180</v>
      </c>
      <c r="B105" s="99"/>
      <c r="C105" s="44"/>
      <c r="D105" s="44"/>
      <c r="E105" s="86"/>
      <c r="F105" s="88">
        <f>SUM(F106:F114)</f>
        <v>0</v>
      </c>
    </row>
    <row r="106" spans="1:6" s="47" customFormat="1" ht="27" customHeight="1">
      <c r="A106" s="48" t="s">
        <v>69</v>
      </c>
      <c r="B106" s="24" t="s">
        <v>70</v>
      </c>
      <c r="C106" s="48"/>
      <c r="D106" s="48"/>
      <c r="E106" s="45"/>
      <c r="F106" s="46">
        <f t="shared" si="1"/>
      </c>
    </row>
    <row r="107" spans="1:6" s="47" customFormat="1" ht="27" customHeight="1">
      <c r="A107" s="48" t="s">
        <v>115</v>
      </c>
      <c r="B107" s="24" t="s">
        <v>158</v>
      </c>
      <c r="C107" s="48" t="s">
        <v>117</v>
      </c>
      <c r="D107" s="48">
        <v>8174.75</v>
      </c>
      <c r="E107" s="45"/>
      <c r="F107" s="46">
        <f t="shared" si="1"/>
      </c>
    </row>
    <row r="108" spans="1:6" s="47" customFormat="1" ht="27" customHeight="1">
      <c r="A108" s="48" t="s">
        <v>159</v>
      </c>
      <c r="B108" s="24" t="s">
        <v>160</v>
      </c>
      <c r="C108" s="48" t="s">
        <v>117</v>
      </c>
      <c r="D108" s="48">
        <v>0</v>
      </c>
      <c r="E108" s="45"/>
      <c r="F108" s="46">
        <f t="shared" si="1"/>
      </c>
    </row>
    <row r="109" spans="1:6" s="47" customFormat="1" ht="27" customHeight="1">
      <c r="A109" s="48" t="s">
        <v>161</v>
      </c>
      <c r="B109" s="24" t="s">
        <v>71</v>
      </c>
      <c r="C109" s="48"/>
      <c r="D109" s="48"/>
      <c r="E109" s="45"/>
      <c r="F109" s="46">
        <f t="shared" si="1"/>
      </c>
    </row>
    <row r="110" spans="1:6" s="47" customFormat="1" ht="27" customHeight="1">
      <c r="A110" s="48" t="s">
        <v>115</v>
      </c>
      <c r="B110" s="109" t="s">
        <v>162</v>
      </c>
      <c r="C110" s="48" t="s">
        <v>117</v>
      </c>
      <c r="D110" s="48">
        <v>7475.75</v>
      </c>
      <c r="E110" s="45"/>
      <c r="F110" s="46">
        <f t="shared" si="1"/>
      </c>
    </row>
    <row r="111" spans="1:6" s="47" customFormat="1" ht="27" customHeight="1">
      <c r="A111" s="48" t="s">
        <v>163</v>
      </c>
      <c r="B111" s="24" t="s">
        <v>164</v>
      </c>
      <c r="C111" s="48" t="s">
        <v>165</v>
      </c>
      <c r="D111" s="48">
        <v>627.76</v>
      </c>
      <c r="E111" s="45"/>
      <c r="F111" s="46">
        <f t="shared" si="1"/>
      </c>
    </row>
    <row r="112" spans="1:6" s="47" customFormat="1" ht="27" customHeight="1">
      <c r="A112" s="48" t="s">
        <v>166</v>
      </c>
      <c r="B112" s="76" t="s">
        <v>167</v>
      </c>
      <c r="C112" s="84"/>
      <c r="D112" s="48"/>
      <c r="E112" s="45"/>
      <c r="F112" s="46">
        <f t="shared" si="1"/>
      </c>
    </row>
    <row r="113" spans="1:6" s="47" customFormat="1" ht="27" customHeight="1">
      <c r="A113" s="48" t="s">
        <v>115</v>
      </c>
      <c r="B113" s="76" t="s">
        <v>168</v>
      </c>
      <c r="C113" s="48" t="s">
        <v>72</v>
      </c>
      <c r="D113" s="48"/>
      <c r="E113" s="45"/>
      <c r="F113" s="46">
        <f t="shared" si="1"/>
      </c>
    </row>
    <row r="114" spans="1:6" s="47" customFormat="1" ht="27" customHeight="1">
      <c r="A114" s="48" t="s">
        <v>169</v>
      </c>
      <c r="B114" s="24" t="s">
        <v>170</v>
      </c>
      <c r="C114" s="48" t="s">
        <v>72</v>
      </c>
      <c r="D114" s="48">
        <v>50</v>
      </c>
      <c r="E114" s="45"/>
      <c r="F114" s="46">
        <f t="shared" si="1"/>
      </c>
    </row>
    <row r="115" spans="1:6" s="47" customFormat="1" ht="27" customHeight="1">
      <c r="A115" s="98" t="s">
        <v>181</v>
      </c>
      <c r="B115" s="99"/>
      <c r="C115" s="44"/>
      <c r="D115" s="44"/>
      <c r="E115" s="86"/>
      <c r="F115" s="88">
        <f>SUM(F116:F124)</f>
        <v>0</v>
      </c>
    </row>
    <row r="116" spans="1:6" s="47" customFormat="1" ht="27" customHeight="1">
      <c r="A116" s="48" t="s">
        <v>69</v>
      </c>
      <c r="B116" s="24" t="s">
        <v>70</v>
      </c>
      <c r="C116" s="48"/>
      <c r="D116" s="48"/>
      <c r="E116" s="45"/>
      <c r="F116" s="46">
        <f t="shared" si="1"/>
      </c>
    </row>
    <row r="117" spans="1:6" s="47" customFormat="1" ht="27" customHeight="1">
      <c r="A117" s="48" t="s">
        <v>115</v>
      </c>
      <c r="B117" s="24" t="s">
        <v>158</v>
      </c>
      <c r="C117" s="48" t="s">
        <v>117</v>
      </c>
      <c r="D117" s="48">
        <v>8550.3</v>
      </c>
      <c r="E117" s="45"/>
      <c r="F117" s="46">
        <f t="shared" si="1"/>
      </c>
    </row>
    <row r="118" spans="1:6" s="47" customFormat="1" ht="27" customHeight="1">
      <c r="A118" s="48" t="s">
        <v>159</v>
      </c>
      <c r="B118" s="24" t="s">
        <v>160</v>
      </c>
      <c r="C118" s="48" t="s">
        <v>117</v>
      </c>
      <c r="D118" s="48">
        <v>0</v>
      </c>
      <c r="E118" s="45"/>
      <c r="F118" s="46">
        <f t="shared" si="1"/>
      </c>
    </row>
    <row r="119" spans="1:6" s="47" customFormat="1" ht="27" customHeight="1">
      <c r="A119" s="48" t="s">
        <v>161</v>
      </c>
      <c r="B119" s="24" t="s">
        <v>71</v>
      </c>
      <c r="C119" s="48"/>
      <c r="D119" s="48"/>
      <c r="E119" s="45"/>
      <c r="F119" s="46">
        <f t="shared" si="1"/>
      </c>
    </row>
    <row r="120" spans="1:6" s="47" customFormat="1" ht="27" customHeight="1">
      <c r="A120" s="48" t="s">
        <v>115</v>
      </c>
      <c r="B120" s="109" t="s">
        <v>162</v>
      </c>
      <c r="C120" s="48" t="s">
        <v>117</v>
      </c>
      <c r="D120" s="48">
        <v>7847.3</v>
      </c>
      <c r="E120" s="45"/>
      <c r="F120" s="46">
        <f t="shared" si="1"/>
      </c>
    </row>
    <row r="121" spans="1:6" s="47" customFormat="1" ht="27" customHeight="1">
      <c r="A121" s="48" t="s">
        <v>163</v>
      </c>
      <c r="B121" s="24" t="s">
        <v>164</v>
      </c>
      <c r="C121" s="48" t="s">
        <v>165</v>
      </c>
      <c r="D121" s="48">
        <v>333.64</v>
      </c>
      <c r="E121" s="45"/>
      <c r="F121" s="46">
        <f t="shared" si="1"/>
      </c>
    </row>
    <row r="122" spans="1:6" s="47" customFormat="1" ht="27" customHeight="1">
      <c r="A122" s="48" t="s">
        <v>166</v>
      </c>
      <c r="B122" s="76" t="s">
        <v>167</v>
      </c>
      <c r="C122" s="84"/>
      <c r="D122" s="48"/>
      <c r="E122" s="45"/>
      <c r="F122" s="46">
        <f t="shared" si="1"/>
      </c>
    </row>
    <row r="123" spans="1:6" s="47" customFormat="1" ht="27" customHeight="1">
      <c r="A123" s="48" t="s">
        <v>115</v>
      </c>
      <c r="B123" s="76" t="s">
        <v>168</v>
      </c>
      <c r="C123" s="48" t="s">
        <v>72</v>
      </c>
      <c r="D123" s="48"/>
      <c r="E123" s="45"/>
      <c r="F123" s="46">
        <f t="shared" si="1"/>
      </c>
    </row>
    <row r="124" spans="1:6" s="47" customFormat="1" ht="27" customHeight="1">
      <c r="A124" s="48" t="s">
        <v>169</v>
      </c>
      <c r="B124" s="24" t="s">
        <v>170</v>
      </c>
      <c r="C124" s="48" t="s">
        <v>72</v>
      </c>
      <c r="D124" s="48"/>
      <c r="E124" s="45"/>
      <c r="F124" s="46">
        <f t="shared" si="1"/>
      </c>
    </row>
    <row r="125" spans="1:6" s="47" customFormat="1" ht="27" customHeight="1">
      <c r="A125" s="98" t="s">
        <v>182</v>
      </c>
      <c r="B125" s="99"/>
      <c r="C125" s="44"/>
      <c r="D125" s="44"/>
      <c r="E125" s="86"/>
      <c r="F125" s="88">
        <f>SUM(F126:F134)</f>
        <v>0</v>
      </c>
    </row>
    <row r="126" spans="1:6" s="47" customFormat="1" ht="27" customHeight="1">
      <c r="A126" s="48" t="s">
        <v>69</v>
      </c>
      <c r="B126" s="24" t="s">
        <v>70</v>
      </c>
      <c r="C126" s="48"/>
      <c r="D126" s="48"/>
      <c r="E126" s="45"/>
      <c r="F126" s="46">
        <f t="shared" si="1"/>
      </c>
    </row>
    <row r="127" spans="1:6" s="47" customFormat="1" ht="27" customHeight="1">
      <c r="A127" s="48" t="s">
        <v>115</v>
      </c>
      <c r="B127" s="24" t="s">
        <v>158</v>
      </c>
      <c r="C127" s="48" t="s">
        <v>117</v>
      </c>
      <c r="D127" s="48">
        <v>0</v>
      </c>
      <c r="E127" s="45"/>
      <c r="F127" s="46">
        <f t="shared" si="1"/>
      </c>
    </row>
    <row r="128" spans="1:6" s="47" customFormat="1" ht="27" customHeight="1">
      <c r="A128" s="48" t="s">
        <v>159</v>
      </c>
      <c r="B128" s="24" t="s">
        <v>160</v>
      </c>
      <c r="C128" s="48" t="s">
        <v>117</v>
      </c>
      <c r="D128" s="48">
        <v>10504.5</v>
      </c>
      <c r="E128" s="45"/>
      <c r="F128" s="46">
        <f t="shared" si="1"/>
      </c>
    </row>
    <row r="129" spans="1:6" s="47" customFormat="1" ht="27" customHeight="1">
      <c r="A129" s="48" t="s">
        <v>161</v>
      </c>
      <c r="B129" s="24" t="s">
        <v>71</v>
      </c>
      <c r="C129" s="48"/>
      <c r="D129" s="48"/>
      <c r="E129" s="45"/>
      <c r="F129" s="46">
        <f t="shared" si="1"/>
      </c>
    </row>
    <row r="130" spans="1:6" s="47" customFormat="1" ht="27" customHeight="1">
      <c r="A130" s="48" t="s">
        <v>115</v>
      </c>
      <c r="B130" s="109" t="s">
        <v>162</v>
      </c>
      <c r="C130" s="48" t="s">
        <v>117</v>
      </c>
      <c r="D130" s="48">
        <v>9583.5</v>
      </c>
      <c r="E130" s="45"/>
      <c r="F130" s="46">
        <f t="shared" si="1"/>
      </c>
    </row>
    <row r="131" spans="1:6" s="47" customFormat="1" ht="27" customHeight="1">
      <c r="A131" s="48" t="s">
        <v>163</v>
      </c>
      <c r="B131" s="24" t="s">
        <v>164</v>
      </c>
      <c r="C131" s="48" t="s">
        <v>165</v>
      </c>
      <c r="D131" s="48">
        <v>552.48</v>
      </c>
      <c r="E131" s="45"/>
      <c r="F131" s="46">
        <f t="shared" si="1"/>
      </c>
    </row>
    <row r="132" spans="1:6" s="47" customFormat="1" ht="27" customHeight="1">
      <c r="A132" s="48" t="s">
        <v>166</v>
      </c>
      <c r="B132" s="76" t="s">
        <v>167</v>
      </c>
      <c r="C132" s="84"/>
      <c r="D132" s="48"/>
      <c r="E132" s="45"/>
      <c r="F132" s="46">
        <f t="shared" si="1"/>
      </c>
    </row>
    <row r="133" spans="1:6" s="47" customFormat="1" ht="27" customHeight="1">
      <c r="A133" s="48" t="s">
        <v>115</v>
      </c>
      <c r="B133" s="76" t="s">
        <v>168</v>
      </c>
      <c r="C133" s="48" t="s">
        <v>72</v>
      </c>
      <c r="D133" s="48"/>
      <c r="E133" s="45"/>
      <c r="F133" s="46">
        <f t="shared" si="1"/>
      </c>
    </row>
    <row r="134" spans="1:6" s="47" customFormat="1" ht="27" customHeight="1">
      <c r="A134" s="48" t="s">
        <v>169</v>
      </c>
      <c r="B134" s="24" t="s">
        <v>170</v>
      </c>
      <c r="C134" s="48" t="s">
        <v>72</v>
      </c>
      <c r="D134" s="48"/>
      <c r="E134" s="45"/>
      <c r="F134" s="46">
        <f t="shared" si="1"/>
      </c>
    </row>
    <row r="135" spans="1:6" s="47" customFormat="1" ht="27" customHeight="1">
      <c r="A135" s="98" t="s">
        <v>183</v>
      </c>
      <c r="B135" s="99"/>
      <c r="C135" s="44"/>
      <c r="D135" s="44"/>
      <c r="E135" s="86"/>
      <c r="F135" s="88">
        <f>SUM(F136:F144)</f>
        <v>0</v>
      </c>
    </row>
    <row r="136" spans="1:6" s="47" customFormat="1" ht="27" customHeight="1">
      <c r="A136" s="48" t="s">
        <v>69</v>
      </c>
      <c r="B136" s="24" t="s">
        <v>70</v>
      </c>
      <c r="C136" s="48"/>
      <c r="D136" s="48"/>
      <c r="E136" s="45"/>
      <c r="F136" s="46">
        <f aca="true" t="shared" si="2" ref="F136:F192">IF(E136&gt;0,ROUND(D136*E136,0),"")</f>
      </c>
    </row>
    <row r="137" spans="1:6" s="47" customFormat="1" ht="27" customHeight="1">
      <c r="A137" s="48" t="s">
        <v>115</v>
      </c>
      <c r="B137" s="24" t="s">
        <v>158</v>
      </c>
      <c r="C137" s="48" t="s">
        <v>117</v>
      </c>
      <c r="D137" s="48">
        <v>7295.8</v>
      </c>
      <c r="E137" s="45"/>
      <c r="F137" s="46">
        <f t="shared" si="2"/>
      </c>
    </row>
    <row r="138" spans="1:6" s="47" customFormat="1" ht="27" customHeight="1">
      <c r="A138" s="48" t="s">
        <v>159</v>
      </c>
      <c r="B138" s="24" t="s">
        <v>160</v>
      </c>
      <c r="C138" s="48" t="s">
        <v>117</v>
      </c>
      <c r="D138" s="48"/>
      <c r="E138" s="45"/>
      <c r="F138" s="46">
        <f t="shared" si="2"/>
      </c>
    </row>
    <row r="139" spans="1:6" s="47" customFormat="1" ht="27" customHeight="1">
      <c r="A139" s="48" t="s">
        <v>161</v>
      </c>
      <c r="B139" s="24" t="s">
        <v>71</v>
      </c>
      <c r="C139" s="48"/>
      <c r="D139" s="48"/>
      <c r="E139" s="45"/>
      <c r="F139" s="46">
        <f t="shared" si="2"/>
      </c>
    </row>
    <row r="140" spans="1:6" s="47" customFormat="1" ht="27" customHeight="1">
      <c r="A140" s="48" t="s">
        <v>115</v>
      </c>
      <c r="B140" s="109" t="s">
        <v>162</v>
      </c>
      <c r="C140" s="48" t="s">
        <v>117</v>
      </c>
      <c r="D140" s="48">
        <v>6736.8</v>
      </c>
      <c r="E140" s="45"/>
      <c r="F140" s="46">
        <f t="shared" si="2"/>
      </c>
    </row>
    <row r="141" spans="1:6" s="47" customFormat="1" ht="27" customHeight="1">
      <c r="A141" s="48" t="s">
        <v>163</v>
      </c>
      <c r="B141" s="24" t="s">
        <v>164</v>
      </c>
      <c r="C141" s="48" t="s">
        <v>165</v>
      </c>
      <c r="D141" s="48">
        <v>1062.1</v>
      </c>
      <c r="E141" s="45"/>
      <c r="F141" s="46">
        <f t="shared" si="2"/>
      </c>
    </row>
    <row r="142" spans="1:6" s="47" customFormat="1" ht="27" customHeight="1">
      <c r="A142" s="48" t="s">
        <v>166</v>
      </c>
      <c r="B142" s="76" t="s">
        <v>167</v>
      </c>
      <c r="C142" s="84"/>
      <c r="D142" s="48"/>
      <c r="E142" s="45"/>
      <c r="F142" s="46">
        <f t="shared" si="2"/>
      </c>
    </row>
    <row r="143" spans="1:6" s="47" customFormat="1" ht="27" customHeight="1">
      <c r="A143" s="48" t="s">
        <v>115</v>
      </c>
      <c r="B143" s="76" t="s">
        <v>168</v>
      </c>
      <c r="C143" s="48" t="s">
        <v>72</v>
      </c>
      <c r="D143" s="48"/>
      <c r="E143" s="45"/>
      <c r="F143" s="46">
        <f t="shared" si="2"/>
      </c>
    </row>
    <row r="144" spans="1:6" s="47" customFormat="1" ht="27" customHeight="1">
      <c r="A144" s="48" t="s">
        <v>169</v>
      </c>
      <c r="B144" s="24" t="s">
        <v>170</v>
      </c>
      <c r="C144" s="48" t="s">
        <v>72</v>
      </c>
      <c r="D144" s="48"/>
      <c r="E144" s="45"/>
      <c r="F144" s="46">
        <f t="shared" si="2"/>
      </c>
    </row>
    <row r="145" spans="1:6" s="47" customFormat="1" ht="27" customHeight="1">
      <c r="A145" s="98" t="s">
        <v>184</v>
      </c>
      <c r="B145" s="99"/>
      <c r="C145" s="44"/>
      <c r="D145" s="44"/>
      <c r="E145" s="87"/>
      <c r="F145" s="88">
        <f>SUM(F146:F154)</f>
        <v>0</v>
      </c>
    </row>
    <row r="146" spans="1:6" s="47" customFormat="1" ht="27" customHeight="1">
      <c r="A146" s="48" t="s">
        <v>69</v>
      </c>
      <c r="B146" s="24" t="s">
        <v>70</v>
      </c>
      <c r="C146" s="48"/>
      <c r="D146" s="48"/>
      <c r="E146" s="45"/>
      <c r="F146" s="46">
        <f t="shared" si="2"/>
      </c>
    </row>
    <row r="147" spans="1:6" s="47" customFormat="1" ht="27" customHeight="1">
      <c r="A147" s="48" t="s">
        <v>115</v>
      </c>
      <c r="B147" s="24" t="s">
        <v>158</v>
      </c>
      <c r="C147" s="48" t="s">
        <v>117</v>
      </c>
      <c r="D147" s="48">
        <v>17474.7</v>
      </c>
      <c r="E147" s="45"/>
      <c r="F147" s="46">
        <f t="shared" si="2"/>
      </c>
    </row>
    <row r="148" spans="1:6" s="47" customFormat="1" ht="27" customHeight="1">
      <c r="A148" s="48" t="s">
        <v>159</v>
      </c>
      <c r="B148" s="24" t="s">
        <v>160</v>
      </c>
      <c r="C148" s="48" t="s">
        <v>117</v>
      </c>
      <c r="D148" s="48"/>
      <c r="E148" s="45"/>
      <c r="F148" s="46">
        <f t="shared" si="2"/>
      </c>
    </row>
    <row r="149" spans="1:6" s="47" customFormat="1" ht="27" customHeight="1">
      <c r="A149" s="48" t="s">
        <v>161</v>
      </c>
      <c r="B149" s="24" t="s">
        <v>71</v>
      </c>
      <c r="C149" s="48"/>
      <c r="D149" s="48"/>
      <c r="E149" s="45"/>
      <c r="F149" s="46">
        <f t="shared" si="2"/>
      </c>
    </row>
    <row r="150" spans="1:6" s="47" customFormat="1" ht="27" customHeight="1">
      <c r="A150" s="48" t="s">
        <v>115</v>
      </c>
      <c r="B150" s="109" t="s">
        <v>162</v>
      </c>
      <c r="C150" s="48" t="s">
        <v>117</v>
      </c>
      <c r="D150" s="48">
        <v>16109.7</v>
      </c>
      <c r="E150" s="45"/>
      <c r="F150" s="46">
        <f t="shared" si="2"/>
      </c>
    </row>
    <row r="151" spans="1:6" s="47" customFormat="1" ht="27" customHeight="1">
      <c r="A151" s="48" t="s">
        <v>163</v>
      </c>
      <c r="B151" s="24" t="s">
        <v>164</v>
      </c>
      <c r="C151" s="48" t="s">
        <v>165</v>
      </c>
      <c r="D151" s="48">
        <v>2594.26</v>
      </c>
      <c r="E151" s="45"/>
      <c r="F151" s="46">
        <f t="shared" si="2"/>
      </c>
    </row>
    <row r="152" spans="1:6" s="47" customFormat="1" ht="27" customHeight="1">
      <c r="A152" s="48" t="s">
        <v>166</v>
      </c>
      <c r="B152" s="76" t="s">
        <v>167</v>
      </c>
      <c r="C152" s="84"/>
      <c r="D152" s="48"/>
      <c r="E152" s="45"/>
      <c r="F152" s="46">
        <f t="shared" si="2"/>
      </c>
    </row>
    <row r="153" spans="1:6" s="47" customFormat="1" ht="27" customHeight="1">
      <c r="A153" s="48" t="s">
        <v>115</v>
      </c>
      <c r="B153" s="76" t="s">
        <v>168</v>
      </c>
      <c r="C153" s="48" t="s">
        <v>72</v>
      </c>
      <c r="D153" s="48"/>
      <c r="E153" s="45"/>
      <c r="F153" s="46">
        <f t="shared" si="2"/>
      </c>
    </row>
    <row r="154" spans="1:6" s="47" customFormat="1" ht="27" customHeight="1">
      <c r="A154" s="48" t="s">
        <v>169</v>
      </c>
      <c r="B154" s="24" t="s">
        <v>170</v>
      </c>
      <c r="C154" s="48" t="s">
        <v>72</v>
      </c>
      <c r="D154" s="48"/>
      <c r="E154" s="45"/>
      <c r="F154" s="46">
        <f t="shared" si="2"/>
      </c>
    </row>
    <row r="155" spans="1:6" s="47" customFormat="1" ht="27" customHeight="1">
      <c r="A155" s="98" t="s">
        <v>185</v>
      </c>
      <c r="B155" s="99"/>
      <c r="C155" s="44"/>
      <c r="D155" s="44"/>
      <c r="E155" s="86"/>
      <c r="F155" s="88">
        <f>SUM(F156:F164)</f>
        <v>0</v>
      </c>
    </row>
    <row r="156" spans="1:6" s="47" customFormat="1" ht="27" customHeight="1">
      <c r="A156" s="48" t="s">
        <v>69</v>
      </c>
      <c r="B156" s="24" t="s">
        <v>70</v>
      </c>
      <c r="C156" s="48"/>
      <c r="D156" s="48"/>
      <c r="E156" s="45"/>
      <c r="F156" s="46">
        <f t="shared" si="2"/>
      </c>
    </row>
    <row r="157" spans="1:6" s="47" customFormat="1" ht="27" customHeight="1">
      <c r="A157" s="48" t="s">
        <v>115</v>
      </c>
      <c r="B157" s="24" t="s">
        <v>158</v>
      </c>
      <c r="C157" s="48" t="s">
        <v>117</v>
      </c>
      <c r="D157" s="48">
        <v>24673</v>
      </c>
      <c r="E157" s="45"/>
      <c r="F157" s="46">
        <f t="shared" si="2"/>
      </c>
    </row>
    <row r="158" spans="1:6" s="47" customFormat="1" ht="27" customHeight="1">
      <c r="A158" s="48" t="s">
        <v>159</v>
      </c>
      <c r="B158" s="24" t="s">
        <v>160</v>
      </c>
      <c r="C158" s="48" t="s">
        <v>117</v>
      </c>
      <c r="D158" s="48"/>
      <c r="E158" s="45"/>
      <c r="F158" s="46">
        <f t="shared" si="2"/>
      </c>
    </row>
    <row r="159" spans="1:6" s="47" customFormat="1" ht="27" customHeight="1">
      <c r="A159" s="48" t="s">
        <v>161</v>
      </c>
      <c r="B159" s="24" t="s">
        <v>71</v>
      </c>
      <c r="C159" s="48"/>
      <c r="D159" s="48"/>
      <c r="E159" s="45"/>
      <c r="F159" s="46">
        <f t="shared" si="2"/>
      </c>
    </row>
    <row r="160" spans="1:6" s="47" customFormat="1" ht="27" customHeight="1">
      <c r="A160" s="48" t="s">
        <v>115</v>
      </c>
      <c r="B160" s="109" t="s">
        <v>162</v>
      </c>
      <c r="C160" s="48" t="s">
        <v>117</v>
      </c>
      <c r="D160" s="48">
        <v>22840</v>
      </c>
      <c r="E160" s="45"/>
      <c r="F160" s="46">
        <f t="shared" si="2"/>
      </c>
    </row>
    <row r="161" spans="1:6" s="47" customFormat="1" ht="27" customHeight="1">
      <c r="A161" s="48" t="s">
        <v>163</v>
      </c>
      <c r="B161" s="24" t="s">
        <v>164</v>
      </c>
      <c r="C161" s="48" t="s">
        <v>165</v>
      </c>
      <c r="D161" s="48">
        <v>2679.38</v>
      </c>
      <c r="E161" s="45"/>
      <c r="F161" s="46">
        <f t="shared" si="2"/>
      </c>
    </row>
    <row r="162" spans="1:6" s="47" customFormat="1" ht="27" customHeight="1">
      <c r="A162" s="48" t="s">
        <v>166</v>
      </c>
      <c r="B162" s="76" t="s">
        <v>167</v>
      </c>
      <c r="C162" s="84"/>
      <c r="D162" s="48"/>
      <c r="E162" s="45"/>
      <c r="F162" s="46">
        <f t="shared" si="2"/>
      </c>
    </row>
    <row r="163" spans="1:6" s="47" customFormat="1" ht="27" customHeight="1">
      <c r="A163" s="48" t="s">
        <v>115</v>
      </c>
      <c r="B163" s="76" t="s">
        <v>168</v>
      </c>
      <c r="C163" s="48" t="s">
        <v>72</v>
      </c>
      <c r="D163" s="48">
        <v>2287</v>
      </c>
      <c r="E163" s="45"/>
      <c r="F163" s="46">
        <f t="shared" si="2"/>
      </c>
    </row>
    <row r="164" spans="1:6" s="47" customFormat="1" ht="27" customHeight="1">
      <c r="A164" s="48" t="s">
        <v>169</v>
      </c>
      <c r="B164" s="24" t="s">
        <v>170</v>
      </c>
      <c r="C164" s="48" t="s">
        <v>72</v>
      </c>
      <c r="D164" s="48"/>
      <c r="E164" s="45"/>
      <c r="F164" s="46">
        <f t="shared" si="2"/>
      </c>
    </row>
    <row r="165" spans="1:6" s="47" customFormat="1" ht="27" customHeight="1">
      <c r="A165" s="98" t="s">
        <v>186</v>
      </c>
      <c r="B165" s="99"/>
      <c r="C165" s="44"/>
      <c r="D165" s="44"/>
      <c r="E165" s="86"/>
      <c r="F165" s="88">
        <f>SUM(F166:F174)</f>
        <v>0</v>
      </c>
    </row>
    <row r="166" spans="1:6" s="47" customFormat="1" ht="27" customHeight="1">
      <c r="A166" s="48" t="s">
        <v>69</v>
      </c>
      <c r="B166" s="24" t="s">
        <v>70</v>
      </c>
      <c r="C166" s="48"/>
      <c r="D166" s="48"/>
      <c r="E166" s="45"/>
      <c r="F166" s="46">
        <f t="shared" si="2"/>
      </c>
    </row>
    <row r="167" spans="1:6" s="47" customFormat="1" ht="27" customHeight="1">
      <c r="A167" s="48" t="s">
        <v>115</v>
      </c>
      <c r="B167" s="24" t="s">
        <v>158</v>
      </c>
      <c r="C167" s="48" t="s">
        <v>117</v>
      </c>
      <c r="D167" s="48">
        <v>19812.5</v>
      </c>
      <c r="E167" s="45"/>
      <c r="F167" s="46">
        <f t="shared" si="2"/>
      </c>
    </row>
    <row r="168" spans="1:6" s="47" customFormat="1" ht="27" customHeight="1">
      <c r="A168" s="48" t="s">
        <v>159</v>
      </c>
      <c r="B168" s="24" t="s">
        <v>160</v>
      </c>
      <c r="C168" s="48" t="s">
        <v>117</v>
      </c>
      <c r="D168" s="48"/>
      <c r="E168" s="45"/>
      <c r="F168" s="46">
        <f t="shared" si="2"/>
      </c>
    </row>
    <row r="169" spans="1:6" s="47" customFormat="1" ht="27" customHeight="1">
      <c r="A169" s="48" t="s">
        <v>161</v>
      </c>
      <c r="B169" s="24" t="s">
        <v>71</v>
      </c>
      <c r="C169" s="48"/>
      <c r="D169" s="48"/>
      <c r="E169" s="45"/>
      <c r="F169" s="46">
        <f t="shared" si="2"/>
      </c>
    </row>
    <row r="170" spans="1:6" s="47" customFormat="1" ht="27" customHeight="1">
      <c r="A170" s="48" t="s">
        <v>115</v>
      </c>
      <c r="B170" s="109" t="s">
        <v>162</v>
      </c>
      <c r="C170" s="48" t="s">
        <v>117</v>
      </c>
      <c r="D170" s="48">
        <v>18219.5</v>
      </c>
      <c r="E170" s="45"/>
      <c r="F170" s="46">
        <f t="shared" si="2"/>
      </c>
    </row>
    <row r="171" spans="1:6" s="47" customFormat="1" ht="27" customHeight="1">
      <c r="A171" s="48" t="s">
        <v>163</v>
      </c>
      <c r="B171" s="24" t="s">
        <v>164</v>
      </c>
      <c r="C171" s="48" t="s">
        <v>165</v>
      </c>
      <c r="D171" s="48">
        <v>1513.92</v>
      </c>
      <c r="E171" s="45"/>
      <c r="F171" s="46">
        <f t="shared" si="2"/>
      </c>
    </row>
    <row r="172" spans="1:6" s="47" customFormat="1" ht="27" customHeight="1">
      <c r="A172" s="48" t="s">
        <v>166</v>
      </c>
      <c r="B172" s="76" t="s">
        <v>167</v>
      </c>
      <c r="C172" s="84"/>
      <c r="D172" s="48"/>
      <c r="E172" s="45"/>
      <c r="F172" s="46">
        <f t="shared" si="2"/>
      </c>
    </row>
    <row r="173" spans="1:6" s="47" customFormat="1" ht="27" customHeight="1">
      <c r="A173" s="48" t="s">
        <v>115</v>
      </c>
      <c r="B173" s="76" t="s">
        <v>168</v>
      </c>
      <c r="C173" s="48" t="s">
        <v>72</v>
      </c>
      <c r="D173" s="48"/>
      <c r="E173" s="45"/>
      <c r="F173" s="46">
        <f t="shared" si="2"/>
      </c>
    </row>
    <row r="174" spans="1:6" s="47" customFormat="1" ht="27" customHeight="1">
      <c r="A174" s="48" t="s">
        <v>169</v>
      </c>
      <c r="B174" s="24" t="s">
        <v>170</v>
      </c>
      <c r="C174" s="48" t="s">
        <v>72</v>
      </c>
      <c r="D174" s="48"/>
      <c r="E174" s="45"/>
      <c r="F174" s="46">
        <f t="shared" si="2"/>
      </c>
    </row>
    <row r="175" spans="1:6" s="47" customFormat="1" ht="27" customHeight="1">
      <c r="A175" s="98" t="s">
        <v>187</v>
      </c>
      <c r="B175" s="99"/>
      <c r="C175" s="44"/>
      <c r="D175" s="44"/>
      <c r="E175" s="86"/>
      <c r="F175" s="88">
        <f>SUM(F176:F184)</f>
        <v>0</v>
      </c>
    </row>
    <row r="176" spans="1:6" s="47" customFormat="1" ht="27" customHeight="1">
      <c r="A176" s="48" t="s">
        <v>69</v>
      </c>
      <c r="B176" s="24" t="s">
        <v>70</v>
      </c>
      <c r="C176" s="48"/>
      <c r="D176" s="48"/>
      <c r="E176" s="45"/>
      <c r="F176" s="46">
        <f t="shared" si="2"/>
      </c>
    </row>
    <row r="177" spans="1:6" s="47" customFormat="1" ht="27" customHeight="1">
      <c r="A177" s="48" t="s">
        <v>115</v>
      </c>
      <c r="B177" s="24" t="s">
        <v>158</v>
      </c>
      <c r="C177" s="48" t="s">
        <v>117</v>
      </c>
      <c r="D177" s="48">
        <v>18146</v>
      </c>
      <c r="E177" s="45"/>
      <c r="F177" s="46">
        <f t="shared" si="2"/>
      </c>
    </row>
    <row r="178" spans="1:6" s="47" customFormat="1" ht="27" customHeight="1">
      <c r="A178" s="48" t="s">
        <v>159</v>
      </c>
      <c r="B178" s="24" t="s">
        <v>160</v>
      </c>
      <c r="C178" s="48" t="s">
        <v>117</v>
      </c>
      <c r="D178" s="48"/>
      <c r="E178" s="45"/>
      <c r="F178" s="46">
        <f t="shared" si="2"/>
      </c>
    </row>
    <row r="179" spans="1:6" s="47" customFormat="1" ht="27" customHeight="1">
      <c r="A179" s="48" t="s">
        <v>161</v>
      </c>
      <c r="B179" s="24" t="s">
        <v>71</v>
      </c>
      <c r="C179" s="48"/>
      <c r="D179" s="48"/>
      <c r="E179" s="45"/>
      <c r="F179" s="46">
        <f t="shared" si="2"/>
      </c>
    </row>
    <row r="180" spans="1:6" s="47" customFormat="1" ht="27" customHeight="1">
      <c r="A180" s="48" t="s">
        <v>115</v>
      </c>
      <c r="B180" s="109" t="s">
        <v>162</v>
      </c>
      <c r="C180" s="48" t="s">
        <v>117</v>
      </c>
      <c r="D180" s="48">
        <v>16670</v>
      </c>
      <c r="E180" s="45"/>
      <c r="F180" s="46">
        <f t="shared" si="2"/>
      </c>
    </row>
    <row r="181" spans="1:6" s="47" customFormat="1" ht="27" customHeight="1">
      <c r="A181" s="48" t="s">
        <v>163</v>
      </c>
      <c r="B181" s="24" t="s">
        <v>164</v>
      </c>
      <c r="C181" s="48" t="s">
        <v>165</v>
      </c>
      <c r="D181" s="48">
        <v>1401.82</v>
      </c>
      <c r="E181" s="45"/>
      <c r="F181" s="46">
        <f t="shared" si="2"/>
      </c>
    </row>
    <row r="182" spans="1:6" s="47" customFormat="1" ht="27" customHeight="1">
      <c r="A182" s="48" t="s">
        <v>166</v>
      </c>
      <c r="B182" s="76" t="s">
        <v>167</v>
      </c>
      <c r="C182" s="84"/>
      <c r="D182" s="48"/>
      <c r="E182" s="45"/>
      <c r="F182" s="46">
        <f t="shared" si="2"/>
      </c>
    </row>
    <row r="183" spans="1:6" s="47" customFormat="1" ht="27" customHeight="1">
      <c r="A183" s="48" t="s">
        <v>115</v>
      </c>
      <c r="B183" s="76" t="s">
        <v>168</v>
      </c>
      <c r="C183" s="48" t="s">
        <v>72</v>
      </c>
      <c r="D183" s="48"/>
      <c r="E183" s="45"/>
      <c r="F183" s="46">
        <f t="shared" si="2"/>
      </c>
    </row>
    <row r="184" spans="1:6" s="47" customFormat="1" ht="27" customHeight="1">
      <c r="A184" s="48" t="s">
        <v>169</v>
      </c>
      <c r="B184" s="24" t="s">
        <v>170</v>
      </c>
      <c r="C184" s="48" t="s">
        <v>72</v>
      </c>
      <c r="D184" s="48"/>
      <c r="E184" s="45"/>
      <c r="F184" s="46">
        <f t="shared" si="2"/>
      </c>
    </row>
    <row r="185" spans="1:6" s="47" customFormat="1" ht="27" customHeight="1">
      <c r="A185" s="98" t="s">
        <v>188</v>
      </c>
      <c r="B185" s="99"/>
      <c r="C185" s="44"/>
      <c r="D185" s="44"/>
      <c r="E185" s="86"/>
      <c r="F185" s="88">
        <f>SUM(F186:F194)</f>
        <v>0</v>
      </c>
    </row>
    <row r="186" spans="1:6" s="47" customFormat="1" ht="27" customHeight="1">
      <c r="A186" s="48" t="s">
        <v>69</v>
      </c>
      <c r="B186" s="24" t="s">
        <v>70</v>
      </c>
      <c r="C186" s="48"/>
      <c r="D186" s="48"/>
      <c r="E186" s="45"/>
      <c r="F186" s="46">
        <f t="shared" si="2"/>
      </c>
    </row>
    <row r="187" spans="1:6" s="47" customFormat="1" ht="27" customHeight="1">
      <c r="A187" s="48" t="s">
        <v>115</v>
      </c>
      <c r="B187" s="24" t="s">
        <v>158</v>
      </c>
      <c r="C187" s="48" t="s">
        <v>117</v>
      </c>
      <c r="D187" s="48">
        <v>14503.8</v>
      </c>
      <c r="E187" s="45"/>
      <c r="F187" s="46">
        <f t="shared" si="2"/>
      </c>
    </row>
    <row r="188" spans="1:6" s="47" customFormat="1" ht="27" customHeight="1">
      <c r="A188" s="48" t="s">
        <v>159</v>
      </c>
      <c r="B188" s="24" t="s">
        <v>160</v>
      </c>
      <c r="C188" s="48" t="s">
        <v>117</v>
      </c>
      <c r="D188" s="48"/>
      <c r="E188" s="45"/>
      <c r="F188" s="46">
        <f t="shared" si="2"/>
      </c>
    </row>
    <row r="189" spans="1:6" s="47" customFormat="1" ht="27" customHeight="1">
      <c r="A189" s="48" t="s">
        <v>161</v>
      </c>
      <c r="B189" s="24" t="s">
        <v>71</v>
      </c>
      <c r="C189" s="48"/>
      <c r="D189" s="48"/>
      <c r="E189" s="45"/>
      <c r="F189" s="46">
        <f t="shared" si="2"/>
      </c>
    </row>
    <row r="190" spans="1:6" s="47" customFormat="1" ht="27" customHeight="1">
      <c r="A190" s="48" t="s">
        <v>115</v>
      </c>
      <c r="B190" s="109" t="s">
        <v>162</v>
      </c>
      <c r="C190" s="48" t="s">
        <v>117</v>
      </c>
      <c r="D190" s="48">
        <v>13234.8</v>
      </c>
      <c r="E190" s="45"/>
      <c r="F190" s="46">
        <f t="shared" si="2"/>
      </c>
    </row>
    <row r="191" spans="1:6" s="47" customFormat="1" ht="27" customHeight="1">
      <c r="A191" s="48" t="s">
        <v>163</v>
      </c>
      <c r="B191" s="24" t="s">
        <v>164</v>
      </c>
      <c r="C191" s="48" t="s">
        <v>165</v>
      </c>
      <c r="D191" s="48">
        <v>602.68</v>
      </c>
      <c r="E191" s="45"/>
      <c r="F191" s="46">
        <f t="shared" si="2"/>
      </c>
    </row>
    <row r="192" spans="1:6" s="47" customFormat="1" ht="27" customHeight="1">
      <c r="A192" s="48" t="s">
        <v>166</v>
      </c>
      <c r="B192" s="76" t="s">
        <v>167</v>
      </c>
      <c r="C192" s="84"/>
      <c r="D192" s="48"/>
      <c r="E192" s="45"/>
      <c r="F192" s="46">
        <f t="shared" si="2"/>
      </c>
    </row>
    <row r="193" spans="1:6" s="47" customFormat="1" ht="27" customHeight="1">
      <c r="A193" s="48" t="s">
        <v>115</v>
      </c>
      <c r="B193" s="76" t="s">
        <v>168</v>
      </c>
      <c r="C193" s="48" t="s">
        <v>72</v>
      </c>
      <c r="D193" s="48"/>
      <c r="E193" s="45"/>
      <c r="F193" s="46">
        <f aca="true" t="shared" si="3" ref="F193:F250">IF(E193&gt;0,ROUND(D193*E193,0),"")</f>
      </c>
    </row>
    <row r="194" spans="1:6" s="47" customFormat="1" ht="27" customHeight="1">
      <c r="A194" s="48" t="s">
        <v>169</v>
      </c>
      <c r="B194" s="24" t="s">
        <v>170</v>
      </c>
      <c r="C194" s="48" t="s">
        <v>72</v>
      </c>
      <c r="D194" s="48"/>
      <c r="E194" s="45"/>
      <c r="F194" s="46">
        <f t="shared" si="3"/>
      </c>
    </row>
    <row r="195" spans="1:6" s="47" customFormat="1" ht="27" customHeight="1">
      <c r="A195" s="98" t="s">
        <v>189</v>
      </c>
      <c r="B195" s="99"/>
      <c r="C195" s="44"/>
      <c r="D195" s="44"/>
      <c r="E195" s="86"/>
      <c r="F195" s="88">
        <f>SUM(F196:F204)</f>
        <v>0</v>
      </c>
    </row>
    <row r="196" spans="1:6" s="47" customFormat="1" ht="27" customHeight="1">
      <c r="A196" s="48" t="s">
        <v>69</v>
      </c>
      <c r="B196" s="24" t="s">
        <v>70</v>
      </c>
      <c r="C196" s="48"/>
      <c r="D196" s="48"/>
      <c r="E196" s="45"/>
      <c r="F196" s="46">
        <f t="shared" si="3"/>
      </c>
    </row>
    <row r="197" spans="1:6" s="47" customFormat="1" ht="27" customHeight="1">
      <c r="A197" s="48" t="s">
        <v>115</v>
      </c>
      <c r="B197" s="24" t="s">
        <v>158</v>
      </c>
      <c r="C197" s="48" t="s">
        <v>117</v>
      </c>
      <c r="D197" s="48">
        <v>20824</v>
      </c>
      <c r="E197" s="45"/>
      <c r="F197" s="46">
        <f t="shared" si="3"/>
      </c>
    </row>
    <row r="198" spans="1:6" s="47" customFormat="1" ht="27" customHeight="1">
      <c r="A198" s="48" t="s">
        <v>159</v>
      </c>
      <c r="B198" s="24" t="s">
        <v>160</v>
      </c>
      <c r="C198" s="48" t="s">
        <v>117</v>
      </c>
      <c r="D198" s="48"/>
      <c r="E198" s="45"/>
      <c r="F198" s="46">
        <f t="shared" si="3"/>
      </c>
    </row>
    <row r="199" spans="1:6" s="47" customFormat="1" ht="27" customHeight="1">
      <c r="A199" s="48" t="s">
        <v>161</v>
      </c>
      <c r="B199" s="24" t="s">
        <v>71</v>
      </c>
      <c r="C199" s="48"/>
      <c r="D199" s="48"/>
      <c r="E199" s="45"/>
      <c r="F199" s="46">
        <f t="shared" si="3"/>
      </c>
    </row>
    <row r="200" spans="1:6" s="47" customFormat="1" ht="27" customHeight="1">
      <c r="A200" s="48" t="s">
        <v>115</v>
      </c>
      <c r="B200" s="109" t="s">
        <v>162</v>
      </c>
      <c r="C200" s="48" t="s">
        <v>117</v>
      </c>
      <c r="D200" s="48">
        <v>19130</v>
      </c>
      <c r="E200" s="45"/>
      <c r="F200" s="46">
        <f t="shared" si="3"/>
      </c>
    </row>
    <row r="201" spans="1:6" s="47" customFormat="1" ht="27" customHeight="1">
      <c r="A201" s="48" t="s">
        <v>163</v>
      </c>
      <c r="B201" s="24" t="s">
        <v>164</v>
      </c>
      <c r="C201" s="48" t="s">
        <v>165</v>
      </c>
      <c r="D201" s="48">
        <v>1608.92</v>
      </c>
      <c r="E201" s="45"/>
      <c r="F201" s="46">
        <f t="shared" si="3"/>
      </c>
    </row>
    <row r="202" spans="1:6" s="47" customFormat="1" ht="27" customHeight="1">
      <c r="A202" s="48" t="s">
        <v>166</v>
      </c>
      <c r="B202" s="76" t="s">
        <v>167</v>
      </c>
      <c r="C202" s="84"/>
      <c r="D202" s="48"/>
      <c r="E202" s="45"/>
      <c r="F202" s="46">
        <f t="shared" si="3"/>
      </c>
    </row>
    <row r="203" spans="1:6" s="47" customFormat="1" ht="27" customHeight="1">
      <c r="A203" s="48" t="s">
        <v>115</v>
      </c>
      <c r="B203" s="76" t="s">
        <v>168</v>
      </c>
      <c r="C203" s="48" t="s">
        <v>72</v>
      </c>
      <c r="D203" s="48"/>
      <c r="E203" s="45"/>
      <c r="F203" s="46">
        <f t="shared" si="3"/>
      </c>
    </row>
    <row r="204" spans="1:6" s="47" customFormat="1" ht="27" customHeight="1">
      <c r="A204" s="48" t="s">
        <v>169</v>
      </c>
      <c r="B204" s="24" t="s">
        <v>170</v>
      </c>
      <c r="C204" s="48" t="s">
        <v>72</v>
      </c>
      <c r="D204" s="48"/>
      <c r="E204" s="45"/>
      <c r="F204" s="46">
        <f t="shared" si="3"/>
      </c>
    </row>
    <row r="205" spans="1:6" s="47" customFormat="1" ht="27" customHeight="1">
      <c r="A205" s="98" t="s">
        <v>190</v>
      </c>
      <c r="B205" s="99"/>
      <c r="C205" s="44"/>
      <c r="D205" s="44"/>
      <c r="E205" s="86"/>
      <c r="F205" s="88">
        <f>SUM(F206:F214)</f>
        <v>0</v>
      </c>
    </row>
    <row r="206" spans="1:6" s="47" customFormat="1" ht="27" customHeight="1">
      <c r="A206" s="48" t="s">
        <v>69</v>
      </c>
      <c r="B206" s="24" t="s">
        <v>70</v>
      </c>
      <c r="C206" s="48"/>
      <c r="D206" s="48"/>
      <c r="E206" s="45"/>
      <c r="F206" s="46">
        <f t="shared" si="3"/>
      </c>
    </row>
    <row r="207" spans="1:6" s="47" customFormat="1" ht="27" customHeight="1">
      <c r="A207" s="48" t="s">
        <v>115</v>
      </c>
      <c r="B207" s="24" t="s">
        <v>158</v>
      </c>
      <c r="C207" s="48" t="s">
        <v>117</v>
      </c>
      <c r="D207" s="48">
        <v>18620.5</v>
      </c>
      <c r="E207" s="45"/>
      <c r="F207" s="46">
        <f t="shared" si="3"/>
      </c>
    </row>
    <row r="208" spans="1:6" s="47" customFormat="1" ht="27" customHeight="1">
      <c r="A208" s="48" t="s">
        <v>159</v>
      </c>
      <c r="B208" s="24" t="s">
        <v>160</v>
      </c>
      <c r="C208" s="48" t="s">
        <v>117</v>
      </c>
      <c r="D208" s="48"/>
      <c r="E208" s="45"/>
      <c r="F208" s="46">
        <f t="shared" si="3"/>
      </c>
    </row>
    <row r="209" spans="1:6" s="47" customFormat="1" ht="27" customHeight="1">
      <c r="A209" s="48" t="s">
        <v>161</v>
      </c>
      <c r="B209" s="24" t="s">
        <v>71</v>
      </c>
      <c r="C209" s="48"/>
      <c r="D209" s="48"/>
      <c r="E209" s="45"/>
      <c r="F209" s="46">
        <f t="shared" si="3"/>
      </c>
    </row>
    <row r="210" spans="1:6" s="47" customFormat="1" ht="27" customHeight="1">
      <c r="A210" s="48" t="s">
        <v>115</v>
      </c>
      <c r="B210" s="109" t="s">
        <v>162</v>
      </c>
      <c r="C210" s="48" t="s">
        <v>117</v>
      </c>
      <c r="D210" s="48">
        <v>16995.5</v>
      </c>
      <c r="E210" s="45"/>
      <c r="F210" s="46">
        <f t="shared" si="3"/>
      </c>
    </row>
    <row r="211" spans="1:6" s="47" customFormat="1" ht="27" customHeight="1">
      <c r="A211" s="48" t="s">
        <v>163</v>
      </c>
      <c r="B211" s="24" t="s">
        <v>164</v>
      </c>
      <c r="C211" s="48" t="s">
        <v>165</v>
      </c>
      <c r="D211" s="48">
        <v>1543.94</v>
      </c>
      <c r="E211" s="45"/>
      <c r="F211" s="46">
        <f t="shared" si="3"/>
      </c>
    </row>
    <row r="212" spans="1:6" s="47" customFormat="1" ht="27" customHeight="1">
      <c r="A212" s="48" t="s">
        <v>166</v>
      </c>
      <c r="B212" s="76" t="s">
        <v>167</v>
      </c>
      <c r="C212" s="84"/>
      <c r="D212" s="48"/>
      <c r="E212" s="45"/>
      <c r="F212" s="46">
        <f t="shared" si="3"/>
      </c>
    </row>
    <row r="213" spans="1:6" s="47" customFormat="1" ht="27" customHeight="1">
      <c r="A213" s="48" t="s">
        <v>115</v>
      </c>
      <c r="B213" s="76" t="s">
        <v>168</v>
      </c>
      <c r="C213" s="48" t="s">
        <v>72</v>
      </c>
      <c r="D213" s="48"/>
      <c r="E213" s="45"/>
      <c r="F213" s="46">
        <f t="shared" si="3"/>
      </c>
    </row>
    <row r="214" spans="1:6" s="47" customFormat="1" ht="27" customHeight="1">
      <c r="A214" s="48" t="s">
        <v>169</v>
      </c>
      <c r="B214" s="24" t="s">
        <v>170</v>
      </c>
      <c r="C214" s="48" t="s">
        <v>72</v>
      </c>
      <c r="D214" s="48"/>
      <c r="E214" s="45"/>
      <c r="F214" s="46">
        <f t="shared" si="3"/>
      </c>
    </row>
    <row r="215" spans="1:6" s="47" customFormat="1" ht="27" customHeight="1">
      <c r="A215" s="98" t="s">
        <v>191</v>
      </c>
      <c r="B215" s="99"/>
      <c r="C215" s="44"/>
      <c r="D215" s="44"/>
      <c r="E215" s="86"/>
      <c r="F215" s="88">
        <f>SUM(F216:F224)</f>
        <v>0</v>
      </c>
    </row>
    <row r="216" spans="1:6" s="47" customFormat="1" ht="27" customHeight="1">
      <c r="A216" s="48" t="s">
        <v>69</v>
      </c>
      <c r="B216" s="24" t="s">
        <v>70</v>
      </c>
      <c r="C216" s="48"/>
      <c r="D216" s="48"/>
      <c r="E216" s="45"/>
      <c r="F216" s="46">
        <f t="shared" si="3"/>
      </c>
    </row>
    <row r="217" spans="1:6" s="47" customFormat="1" ht="27" customHeight="1">
      <c r="A217" s="48" t="s">
        <v>115</v>
      </c>
      <c r="B217" s="24" t="s">
        <v>158</v>
      </c>
      <c r="C217" s="48" t="s">
        <v>117</v>
      </c>
      <c r="D217" s="48">
        <v>10649.5</v>
      </c>
      <c r="E217" s="45"/>
      <c r="F217" s="46">
        <f t="shared" si="3"/>
      </c>
    </row>
    <row r="218" spans="1:6" s="47" customFormat="1" ht="27" customHeight="1">
      <c r="A218" s="48" t="s">
        <v>159</v>
      </c>
      <c r="B218" s="24" t="s">
        <v>160</v>
      </c>
      <c r="C218" s="48" t="s">
        <v>117</v>
      </c>
      <c r="D218" s="48"/>
      <c r="E218" s="45"/>
      <c r="F218" s="46">
        <f t="shared" si="3"/>
      </c>
    </row>
    <row r="219" spans="1:6" s="47" customFormat="1" ht="27" customHeight="1">
      <c r="A219" s="48" t="s">
        <v>161</v>
      </c>
      <c r="B219" s="24" t="s">
        <v>71</v>
      </c>
      <c r="C219" s="48"/>
      <c r="D219" s="48"/>
      <c r="E219" s="45"/>
      <c r="F219" s="46">
        <f t="shared" si="3"/>
      </c>
    </row>
    <row r="220" spans="1:6" s="47" customFormat="1" ht="27" customHeight="1">
      <c r="A220" s="48" t="s">
        <v>115</v>
      </c>
      <c r="B220" s="109" t="s">
        <v>162</v>
      </c>
      <c r="C220" s="48" t="s">
        <v>117</v>
      </c>
      <c r="D220" s="48">
        <v>9869.5</v>
      </c>
      <c r="E220" s="45"/>
      <c r="F220" s="46">
        <f t="shared" si="3"/>
      </c>
    </row>
    <row r="221" spans="1:6" s="47" customFormat="1" ht="27" customHeight="1">
      <c r="A221" s="48" t="s">
        <v>163</v>
      </c>
      <c r="B221" s="24" t="s">
        <v>164</v>
      </c>
      <c r="C221" s="48" t="s">
        <v>165</v>
      </c>
      <c r="D221" s="48">
        <v>873.24</v>
      </c>
      <c r="E221" s="45"/>
      <c r="F221" s="46">
        <f t="shared" si="3"/>
      </c>
    </row>
    <row r="222" spans="1:6" s="47" customFormat="1" ht="27" customHeight="1">
      <c r="A222" s="48" t="s">
        <v>166</v>
      </c>
      <c r="B222" s="76" t="s">
        <v>167</v>
      </c>
      <c r="C222" s="84"/>
      <c r="D222" s="48"/>
      <c r="E222" s="45"/>
      <c r="F222" s="46">
        <f t="shared" si="3"/>
      </c>
    </row>
    <row r="223" spans="1:6" s="47" customFormat="1" ht="27" customHeight="1">
      <c r="A223" s="48" t="s">
        <v>115</v>
      </c>
      <c r="B223" s="76" t="s">
        <v>168</v>
      </c>
      <c r="C223" s="48" t="s">
        <v>72</v>
      </c>
      <c r="D223" s="48"/>
      <c r="E223" s="45"/>
      <c r="F223" s="46">
        <f t="shared" si="3"/>
      </c>
    </row>
    <row r="224" spans="1:6" s="47" customFormat="1" ht="27" customHeight="1">
      <c r="A224" s="48" t="s">
        <v>169</v>
      </c>
      <c r="B224" s="24" t="s">
        <v>170</v>
      </c>
      <c r="C224" s="48" t="s">
        <v>72</v>
      </c>
      <c r="D224" s="48"/>
      <c r="E224" s="45"/>
      <c r="F224" s="46">
        <f t="shared" si="3"/>
      </c>
    </row>
    <row r="225" spans="1:6" s="47" customFormat="1" ht="27" customHeight="1">
      <c r="A225" s="98" t="s">
        <v>192</v>
      </c>
      <c r="B225" s="99"/>
      <c r="C225" s="44"/>
      <c r="D225" s="44"/>
      <c r="E225" s="86"/>
      <c r="F225" s="88">
        <f>SUM(F226:F234)</f>
        <v>0</v>
      </c>
    </row>
    <row r="226" spans="1:6" s="47" customFormat="1" ht="27" customHeight="1">
      <c r="A226" s="48" t="s">
        <v>69</v>
      </c>
      <c r="B226" s="24" t="s">
        <v>70</v>
      </c>
      <c r="C226" s="48"/>
      <c r="D226" s="48"/>
      <c r="E226" s="45"/>
      <c r="F226" s="46">
        <f t="shared" si="3"/>
      </c>
    </row>
    <row r="227" spans="1:6" s="47" customFormat="1" ht="27" customHeight="1">
      <c r="A227" s="48" t="s">
        <v>115</v>
      </c>
      <c r="B227" s="24" t="s">
        <v>158</v>
      </c>
      <c r="C227" s="48" t="s">
        <v>117</v>
      </c>
      <c r="D227" s="48">
        <v>14537</v>
      </c>
      <c r="E227" s="45"/>
      <c r="F227" s="46">
        <f t="shared" si="3"/>
      </c>
    </row>
    <row r="228" spans="1:6" s="47" customFormat="1" ht="27" customHeight="1">
      <c r="A228" s="48" t="s">
        <v>159</v>
      </c>
      <c r="B228" s="24" t="s">
        <v>160</v>
      </c>
      <c r="C228" s="48" t="s">
        <v>117</v>
      </c>
      <c r="D228" s="48"/>
      <c r="E228" s="45"/>
      <c r="F228" s="46">
        <f t="shared" si="3"/>
      </c>
    </row>
    <row r="229" spans="1:6" s="47" customFormat="1" ht="27" customHeight="1">
      <c r="A229" s="48" t="s">
        <v>161</v>
      </c>
      <c r="B229" s="24" t="s">
        <v>71</v>
      </c>
      <c r="C229" s="48"/>
      <c r="D229" s="48"/>
      <c r="E229" s="45"/>
      <c r="F229" s="46">
        <f t="shared" si="3"/>
      </c>
    </row>
    <row r="230" spans="1:6" s="47" customFormat="1" ht="27" customHeight="1">
      <c r="A230" s="48" t="s">
        <v>115</v>
      </c>
      <c r="B230" s="109" t="s">
        <v>162</v>
      </c>
      <c r="C230" s="48" t="s">
        <v>117</v>
      </c>
      <c r="D230" s="48">
        <v>13237</v>
      </c>
      <c r="E230" s="45"/>
      <c r="F230" s="46">
        <f t="shared" si="3"/>
      </c>
    </row>
    <row r="231" spans="1:6" s="47" customFormat="1" ht="27" customHeight="1">
      <c r="A231" s="48" t="s">
        <v>163</v>
      </c>
      <c r="B231" s="24" t="s">
        <v>164</v>
      </c>
      <c r="C231" s="48" t="s">
        <v>165</v>
      </c>
      <c r="D231" s="48">
        <v>1235.38</v>
      </c>
      <c r="E231" s="45"/>
      <c r="F231" s="46">
        <f t="shared" si="3"/>
      </c>
    </row>
    <row r="232" spans="1:6" s="47" customFormat="1" ht="27" customHeight="1">
      <c r="A232" s="48" t="s">
        <v>166</v>
      </c>
      <c r="B232" s="76" t="s">
        <v>167</v>
      </c>
      <c r="C232" s="84"/>
      <c r="D232" s="48"/>
      <c r="E232" s="45"/>
      <c r="F232" s="46">
        <f t="shared" si="3"/>
      </c>
    </row>
    <row r="233" spans="1:6" s="47" customFormat="1" ht="27" customHeight="1">
      <c r="A233" s="48" t="s">
        <v>115</v>
      </c>
      <c r="B233" s="76" t="s">
        <v>168</v>
      </c>
      <c r="C233" s="48" t="s">
        <v>72</v>
      </c>
      <c r="D233" s="48"/>
      <c r="E233" s="45"/>
      <c r="F233" s="46">
        <f t="shared" si="3"/>
      </c>
    </row>
    <row r="234" spans="1:6" s="47" customFormat="1" ht="27" customHeight="1">
      <c r="A234" s="48" t="s">
        <v>169</v>
      </c>
      <c r="B234" s="24" t="s">
        <v>170</v>
      </c>
      <c r="C234" s="48" t="s">
        <v>72</v>
      </c>
      <c r="D234" s="48"/>
      <c r="E234" s="45"/>
      <c r="F234" s="46">
        <f t="shared" si="3"/>
      </c>
    </row>
    <row r="235" spans="1:6" s="47" customFormat="1" ht="27" customHeight="1">
      <c r="A235" s="98" t="s">
        <v>193</v>
      </c>
      <c r="B235" s="99"/>
      <c r="C235" s="44"/>
      <c r="D235" s="44"/>
      <c r="E235" s="86"/>
      <c r="F235" s="88">
        <f>SUM(F236:F244)</f>
        <v>0</v>
      </c>
    </row>
    <row r="236" spans="1:6" s="47" customFormat="1" ht="27" customHeight="1">
      <c r="A236" s="48" t="s">
        <v>69</v>
      </c>
      <c r="B236" s="24" t="s">
        <v>70</v>
      </c>
      <c r="C236" s="48"/>
      <c r="D236" s="48"/>
      <c r="E236" s="45"/>
      <c r="F236" s="46">
        <f t="shared" si="3"/>
      </c>
    </row>
    <row r="237" spans="1:6" s="47" customFormat="1" ht="27" customHeight="1">
      <c r="A237" s="48" t="s">
        <v>115</v>
      </c>
      <c r="B237" s="24" t="s">
        <v>158</v>
      </c>
      <c r="C237" s="48" t="s">
        <v>117</v>
      </c>
      <c r="D237" s="48">
        <v>13822</v>
      </c>
      <c r="E237" s="45"/>
      <c r="F237" s="46">
        <f t="shared" si="3"/>
      </c>
    </row>
    <row r="238" spans="1:6" s="47" customFormat="1" ht="27" customHeight="1">
      <c r="A238" s="48" t="s">
        <v>159</v>
      </c>
      <c r="B238" s="24" t="s">
        <v>160</v>
      </c>
      <c r="C238" s="48" t="s">
        <v>117</v>
      </c>
      <c r="D238" s="48"/>
      <c r="E238" s="45"/>
      <c r="F238" s="46">
        <f t="shared" si="3"/>
      </c>
    </row>
    <row r="239" spans="1:6" s="47" customFormat="1" ht="27" customHeight="1">
      <c r="A239" s="48" t="s">
        <v>161</v>
      </c>
      <c r="B239" s="24" t="s">
        <v>71</v>
      </c>
      <c r="C239" s="48"/>
      <c r="D239" s="48"/>
      <c r="E239" s="45"/>
      <c r="F239" s="46">
        <f t="shared" si="3"/>
      </c>
    </row>
    <row r="240" spans="1:6" s="47" customFormat="1" ht="27" customHeight="1">
      <c r="A240" s="48" t="s">
        <v>115</v>
      </c>
      <c r="B240" s="109" t="s">
        <v>162</v>
      </c>
      <c r="C240" s="48" t="s">
        <v>117</v>
      </c>
      <c r="D240" s="48">
        <v>12825</v>
      </c>
      <c r="E240" s="45"/>
      <c r="F240" s="46">
        <f t="shared" si="3"/>
      </c>
    </row>
    <row r="241" spans="1:6" s="47" customFormat="1" ht="27" customHeight="1">
      <c r="A241" s="48" t="s">
        <v>163</v>
      </c>
      <c r="B241" s="24" t="s">
        <v>164</v>
      </c>
      <c r="C241" s="48" t="s">
        <v>165</v>
      </c>
      <c r="D241" s="48">
        <v>1596.38</v>
      </c>
      <c r="E241" s="45"/>
      <c r="F241" s="46">
        <f t="shared" si="3"/>
      </c>
    </row>
    <row r="242" spans="1:6" s="47" customFormat="1" ht="27" customHeight="1">
      <c r="A242" s="48" t="s">
        <v>166</v>
      </c>
      <c r="B242" s="76" t="s">
        <v>167</v>
      </c>
      <c r="C242" s="84"/>
      <c r="D242" s="48"/>
      <c r="E242" s="45"/>
      <c r="F242" s="46">
        <f t="shared" si="3"/>
      </c>
    </row>
    <row r="243" spans="1:6" s="47" customFormat="1" ht="27" customHeight="1">
      <c r="A243" s="48" t="s">
        <v>115</v>
      </c>
      <c r="B243" s="76" t="s">
        <v>168</v>
      </c>
      <c r="C243" s="48" t="s">
        <v>72</v>
      </c>
      <c r="D243" s="48"/>
      <c r="E243" s="45"/>
      <c r="F243" s="46">
        <f t="shared" si="3"/>
      </c>
    </row>
    <row r="244" spans="1:6" s="47" customFormat="1" ht="27" customHeight="1">
      <c r="A244" s="48" t="s">
        <v>169</v>
      </c>
      <c r="B244" s="24" t="s">
        <v>170</v>
      </c>
      <c r="C244" s="48" t="s">
        <v>72</v>
      </c>
      <c r="D244" s="48"/>
      <c r="E244" s="45"/>
      <c r="F244" s="46">
        <f t="shared" si="3"/>
      </c>
    </row>
    <row r="245" spans="1:6" s="47" customFormat="1" ht="27" customHeight="1">
      <c r="A245" s="98" t="s">
        <v>194</v>
      </c>
      <c r="B245" s="99"/>
      <c r="C245" s="44"/>
      <c r="D245" s="44"/>
      <c r="E245" s="86"/>
      <c r="F245" s="88">
        <f>SUM(F246:F254)</f>
        <v>0</v>
      </c>
    </row>
    <row r="246" spans="1:6" s="47" customFormat="1" ht="27" customHeight="1">
      <c r="A246" s="48" t="s">
        <v>69</v>
      </c>
      <c r="B246" s="24" t="s">
        <v>70</v>
      </c>
      <c r="C246" s="48"/>
      <c r="D246" s="48"/>
      <c r="E246" s="45"/>
      <c r="F246" s="46">
        <f t="shared" si="3"/>
      </c>
    </row>
    <row r="247" spans="1:6" s="47" customFormat="1" ht="27" customHeight="1">
      <c r="A247" s="48" t="s">
        <v>115</v>
      </c>
      <c r="B247" s="24" t="s">
        <v>158</v>
      </c>
      <c r="C247" s="48" t="s">
        <v>117</v>
      </c>
      <c r="D247" s="48">
        <v>17018.8</v>
      </c>
      <c r="E247" s="45"/>
      <c r="F247" s="46">
        <f t="shared" si="3"/>
      </c>
    </row>
    <row r="248" spans="1:6" s="47" customFormat="1" ht="27" customHeight="1">
      <c r="A248" s="48" t="s">
        <v>159</v>
      </c>
      <c r="B248" s="24" t="s">
        <v>160</v>
      </c>
      <c r="C248" s="48" t="s">
        <v>117</v>
      </c>
      <c r="D248" s="48"/>
      <c r="E248" s="45"/>
      <c r="F248" s="46">
        <f t="shared" si="3"/>
      </c>
    </row>
    <row r="249" spans="1:6" s="47" customFormat="1" ht="27" customHeight="1">
      <c r="A249" s="48" t="s">
        <v>161</v>
      </c>
      <c r="B249" s="24" t="s">
        <v>71</v>
      </c>
      <c r="C249" s="48"/>
      <c r="D249" s="48"/>
      <c r="E249" s="45"/>
      <c r="F249" s="46">
        <f t="shared" si="3"/>
      </c>
    </row>
    <row r="250" spans="1:6" s="47" customFormat="1" ht="27" customHeight="1">
      <c r="A250" s="48" t="s">
        <v>115</v>
      </c>
      <c r="B250" s="109" t="s">
        <v>162</v>
      </c>
      <c r="C250" s="48" t="s">
        <v>117</v>
      </c>
      <c r="D250" s="48">
        <v>15468.8</v>
      </c>
      <c r="E250" s="45"/>
      <c r="F250" s="46">
        <f t="shared" si="3"/>
      </c>
    </row>
    <row r="251" spans="1:6" s="47" customFormat="1" ht="27" customHeight="1">
      <c r="A251" s="48" t="s">
        <v>163</v>
      </c>
      <c r="B251" s="24" t="s">
        <v>164</v>
      </c>
      <c r="C251" s="48" t="s">
        <v>165</v>
      </c>
      <c r="D251" s="48">
        <v>1472.5</v>
      </c>
      <c r="E251" s="45"/>
      <c r="F251" s="46">
        <f>IF(E251&gt;0,ROUND(D251*E251,0),"")</f>
      </c>
    </row>
    <row r="252" spans="1:6" s="47" customFormat="1" ht="27" customHeight="1">
      <c r="A252" s="48" t="s">
        <v>166</v>
      </c>
      <c r="B252" s="76" t="s">
        <v>167</v>
      </c>
      <c r="C252" s="84"/>
      <c r="D252" s="48"/>
      <c r="E252" s="45"/>
      <c r="F252" s="46">
        <f>IF(E252&gt;0,ROUND(D252*E252,0),"")</f>
      </c>
    </row>
    <row r="253" spans="1:6" s="47" customFormat="1" ht="27" customHeight="1">
      <c r="A253" s="48" t="s">
        <v>115</v>
      </c>
      <c r="B253" s="76" t="s">
        <v>168</v>
      </c>
      <c r="C253" s="48" t="s">
        <v>72</v>
      </c>
      <c r="D253" s="48"/>
      <c r="E253" s="45"/>
      <c r="F253" s="46">
        <f>IF(E253&gt;0,ROUND(D253*E253,0),"")</f>
      </c>
    </row>
    <row r="254" spans="1:6" s="47" customFormat="1" ht="27" customHeight="1">
      <c r="A254" s="48" t="s">
        <v>169</v>
      </c>
      <c r="B254" s="24" t="s">
        <v>170</v>
      </c>
      <c r="C254" s="48" t="s">
        <v>72</v>
      </c>
      <c r="D254" s="48"/>
      <c r="E254" s="45"/>
      <c r="F254" s="46">
        <f>IF(E254&gt;0,ROUND(D254*E254,0),"")</f>
      </c>
    </row>
    <row r="255" spans="1:6" s="47" customFormat="1" ht="27" customHeight="1">
      <c r="A255" s="98" t="s">
        <v>195</v>
      </c>
      <c r="B255" s="99"/>
      <c r="C255" s="44"/>
      <c r="D255" s="44"/>
      <c r="E255" s="86"/>
      <c r="F255" s="88">
        <f>SUM(F256:F264)</f>
        <v>0</v>
      </c>
    </row>
    <row r="256" spans="1:6" s="47" customFormat="1" ht="27" customHeight="1">
      <c r="A256" s="48" t="s">
        <v>69</v>
      </c>
      <c r="B256" s="24" t="s">
        <v>70</v>
      </c>
      <c r="C256" s="48"/>
      <c r="D256" s="48"/>
      <c r="E256" s="45"/>
      <c r="F256" s="46">
        <f aca="true" t="shared" si="4" ref="F256:F264">IF(E256&gt;0,ROUND(D256*E256,0),"")</f>
      </c>
    </row>
    <row r="257" spans="1:6" s="47" customFormat="1" ht="27" customHeight="1">
      <c r="A257" s="48" t="s">
        <v>115</v>
      </c>
      <c r="B257" s="24" t="s">
        <v>158</v>
      </c>
      <c r="C257" s="48" t="s">
        <v>117</v>
      </c>
      <c r="D257" s="48">
        <v>6935.4</v>
      </c>
      <c r="E257" s="45"/>
      <c r="F257" s="46">
        <f t="shared" si="4"/>
      </c>
    </row>
    <row r="258" spans="1:6" s="47" customFormat="1" ht="27" customHeight="1">
      <c r="A258" s="48" t="s">
        <v>159</v>
      </c>
      <c r="B258" s="24" t="s">
        <v>160</v>
      </c>
      <c r="C258" s="48" t="s">
        <v>117</v>
      </c>
      <c r="D258" s="48"/>
      <c r="E258" s="45"/>
      <c r="F258" s="46">
        <f t="shared" si="4"/>
      </c>
    </row>
    <row r="259" spans="1:6" s="47" customFormat="1" ht="27" customHeight="1">
      <c r="A259" s="48" t="s">
        <v>161</v>
      </c>
      <c r="B259" s="24" t="s">
        <v>71</v>
      </c>
      <c r="C259" s="48"/>
      <c r="D259" s="48"/>
      <c r="E259" s="45"/>
      <c r="F259" s="46">
        <f t="shared" si="4"/>
      </c>
    </row>
    <row r="260" spans="1:6" s="47" customFormat="1" ht="27" customHeight="1">
      <c r="A260" s="48" t="s">
        <v>115</v>
      </c>
      <c r="B260" s="109" t="s">
        <v>162</v>
      </c>
      <c r="C260" s="48" t="s">
        <v>117</v>
      </c>
      <c r="D260" s="48">
        <v>6336.4</v>
      </c>
      <c r="E260" s="45"/>
      <c r="F260" s="46">
        <f t="shared" si="4"/>
      </c>
    </row>
    <row r="261" spans="1:6" s="47" customFormat="1" ht="27" customHeight="1">
      <c r="A261" s="48" t="s">
        <v>163</v>
      </c>
      <c r="B261" s="24" t="s">
        <v>164</v>
      </c>
      <c r="C261" s="48" t="s">
        <v>165</v>
      </c>
      <c r="D261" s="48">
        <v>284.62</v>
      </c>
      <c r="E261" s="45"/>
      <c r="F261" s="46">
        <f t="shared" si="4"/>
      </c>
    </row>
    <row r="262" spans="1:6" s="47" customFormat="1" ht="27" customHeight="1">
      <c r="A262" s="48" t="s">
        <v>166</v>
      </c>
      <c r="B262" s="76" t="s">
        <v>167</v>
      </c>
      <c r="C262" s="84"/>
      <c r="D262" s="48"/>
      <c r="E262" s="45"/>
      <c r="F262" s="46">
        <f t="shared" si="4"/>
      </c>
    </row>
    <row r="263" spans="1:6" s="47" customFormat="1" ht="27" customHeight="1">
      <c r="A263" s="48" t="s">
        <v>115</v>
      </c>
      <c r="B263" s="76" t="s">
        <v>168</v>
      </c>
      <c r="C263" s="48" t="s">
        <v>72</v>
      </c>
      <c r="D263" s="48"/>
      <c r="E263" s="45"/>
      <c r="F263" s="46">
        <f t="shared" si="4"/>
      </c>
    </row>
    <row r="264" spans="1:6" s="47" customFormat="1" ht="27" customHeight="1">
      <c r="A264" s="48" t="s">
        <v>169</v>
      </c>
      <c r="B264" s="24" t="s">
        <v>170</v>
      </c>
      <c r="C264" s="48" t="s">
        <v>72</v>
      </c>
      <c r="D264" s="48"/>
      <c r="E264" s="45"/>
      <c r="F264" s="46">
        <f t="shared" si="4"/>
      </c>
    </row>
    <row r="265" spans="1:7" ht="27" customHeight="1">
      <c r="A265" s="102" t="s">
        <v>196</v>
      </c>
      <c r="B265" s="103"/>
      <c r="C265" s="103"/>
      <c r="D265" s="103"/>
      <c r="E265" s="103"/>
      <c r="F265" s="38">
        <f>F5+F15+F25+F35+F45+F55+F65+F75+F85+F95+F105+F115+F125+F135+F145+F155+F165+F175+F185+F195+F205+F215+F225+F235+F245+F255</f>
        <v>0</v>
      </c>
      <c r="G265" s="43"/>
    </row>
    <row r="266" spans="4:7" ht="12">
      <c r="D266" s="77"/>
      <c r="E266" s="79"/>
      <c r="F266" s="67"/>
      <c r="G266" s="43"/>
    </row>
    <row r="267" spans="4:7" ht="12">
      <c r="D267" s="77"/>
      <c r="E267" s="79"/>
      <c r="F267" s="67"/>
      <c r="G267" s="43"/>
    </row>
    <row r="268" spans="4:7" ht="12">
      <c r="D268" s="77"/>
      <c r="E268" s="79"/>
      <c r="F268" s="67"/>
      <c r="G268" s="43"/>
    </row>
    <row r="269" spans="1:7" ht="12">
      <c r="A269" s="68"/>
      <c r="B269" s="80"/>
      <c r="C269" s="68"/>
      <c r="D269" s="77"/>
      <c r="E269" s="79"/>
      <c r="F269" s="67"/>
      <c r="G269" s="43"/>
    </row>
    <row r="270" spans="4:7" ht="12">
      <c r="D270" s="77"/>
      <c r="E270" s="79"/>
      <c r="F270" s="67"/>
      <c r="G270" s="43"/>
    </row>
    <row r="271" spans="4:7" ht="12">
      <c r="D271" s="77"/>
      <c r="E271" s="79"/>
      <c r="F271" s="67"/>
      <c r="G271" s="43"/>
    </row>
    <row r="272" spans="4:7" ht="12">
      <c r="D272" s="77"/>
      <c r="E272" s="79"/>
      <c r="F272" s="67"/>
      <c r="G272" s="43"/>
    </row>
    <row r="273" spans="4:7" ht="12">
      <c r="D273" s="77"/>
      <c r="E273" s="79"/>
      <c r="F273" s="67"/>
      <c r="G273" s="43"/>
    </row>
    <row r="274" spans="4:7" ht="12">
      <c r="D274" s="77"/>
      <c r="E274" s="79"/>
      <c r="F274" s="67"/>
      <c r="G274" s="43"/>
    </row>
    <row r="275" spans="4:7" ht="12">
      <c r="D275" s="77"/>
      <c r="E275" s="79"/>
      <c r="F275" s="67"/>
      <c r="G275" s="43"/>
    </row>
    <row r="276" spans="4:7" ht="12">
      <c r="D276" s="77"/>
      <c r="E276" s="79"/>
      <c r="F276" s="67"/>
      <c r="G276" s="43"/>
    </row>
    <row r="277" spans="4:7" ht="12">
      <c r="D277" s="77"/>
      <c r="E277" s="79"/>
      <c r="F277" s="67"/>
      <c r="G277" s="43"/>
    </row>
    <row r="278" spans="4:7" ht="12">
      <c r="D278" s="77"/>
      <c r="E278" s="79"/>
      <c r="F278" s="67"/>
      <c r="G278" s="43"/>
    </row>
    <row r="279" spans="4:7" ht="12">
      <c r="D279" s="77"/>
      <c r="E279" s="79"/>
      <c r="F279" s="67"/>
      <c r="G279" s="43"/>
    </row>
    <row r="280" spans="4:7" ht="12">
      <c r="D280" s="77"/>
      <c r="E280" s="79"/>
      <c r="F280" s="67"/>
      <c r="G280" s="43"/>
    </row>
    <row r="281" spans="4:7" ht="12">
      <c r="D281" s="77"/>
      <c r="E281" s="79"/>
      <c r="F281" s="67"/>
      <c r="G281" s="43"/>
    </row>
    <row r="282" spans="4:7" ht="12">
      <c r="D282" s="77"/>
      <c r="E282" s="79"/>
      <c r="F282" s="67"/>
      <c r="G282" s="43"/>
    </row>
    <row r="283" spans="4:7" ht="12">
      <c r="D283" s="77"/>
      <c r="E283" s="79"/>
      <c r="F283" s="67"/>
      <c r="G283" s="43"/>
    </row>
    <row r="284" spans="4:7" ht="12">
      <c r="D284" s="77"/>
      <c r="E284" s="79"/>
      <c r="F284" s="67"/>
      <c r="G284" s="43"/>
    </row>
    <row r="285" spans="4:7" ht="12">
      <c r="D285" s="77"/>
      <c r="E285" s="79"/>
      <c r="F285" s="67"/>
      <c r="G285" s="43"/>
    </row>
    <row r="286" spans="4:7" ht="12">
      <c r="D286" s="77"/>
      <c r="E286" s="79"/>
      <c r="F286" s="67"/>
      <c r="G286" s="43"/>
    </row>
    <row r="287" spans="4:7" ht="12">
      <c r="D287" s="77"/>
      <c r="E287" s="79"/>
      <c r="F287" s="67"/>
      <c r="G287" s="43"/>
    </row>
    <row r="288" spans="4:7" ht="12">
      <c r="D288" s="77"/>
      <c r="E288" s="79"/>
      <c r="F288" s="67"/>
      <c r="G288" s="43"/>
    </row>
    <row r="289" spans="4:7" ht="12">
      <c r="D289" s="77"/>
      <c r="E289" s="79"/>
      <c r="F289" s="67"/>
      <c r="G289" s="43"/>
    </row>
    <row r="290" spans="4:7" ht="12">
      <c r="D290" s="77"/>
      <c r="E290" s="79"/>
      <c r="F290" s="67"/>
      <c r="G290" s="43"/>
    </row>
    <row r="291" spans="4:7" ht="12">
      <c r="D291" s="77"/>
      <c r="E291" s="79"/>
      <c r="F291" s="67"/>
      <c r="G291" s="43"/>
    </row>
    <row r="292" spans="4:7" ht="12">
      <c r="D292" s="77"/>
      <c r="E292" s="79"/>
      <c r="F292" s="67"/>
      <c r="G292" s="43"/>
    </row>
    <row r="293" spans="4:7" ht="12">
      <c r="D293" s="77"/>
      <c r="E293" s="79"/>
      <c r="F293" s="67"/>
      <c r="G293" s="43"/>
    </row>
    <row r="294" spans="4:7" ht="12">
      <c r="D294" s="77"/>
      <c r="E294" s="79"/>
      <c r="F294" s="67"/>
      <c r="G294" s="43"/>
    </row>
    <row r="295" spans="4:7" ht="12">
      <c r="D295" s="77"/>
      <c r="E295" s="79"/>
      <c r="F295" s="67"/>
      <c r="G295" s="43"/>
    </row>
    <row r="296" spans="4:7" ht="12">
      <c r="D296" s="77"/>
      <c r="E296" s="79"/>
      <c r="F296" s="67"/>
      <c r="G296" s="43"/>
    </row>
    <row r="297" spans="4:7" ht="12">
      <c r="D297" s="77"/>
      <c r="E297" s="79"/>
      <c r="F297" s="67"/>
      <c r="G297" s="43"/>
    </row>
    <row r="298" spans="4:7" ht="12">
      <c r="D298" s="77"/>
      <c r="E298" s="79"/>
      <c r="F298" s="67"/>
      <c r="G298" s="43"/>
    </row>
    <row r="299" spans="4:7" ht="12">
      <c r="D299" s="77"/>
      <c r="E299" s="79"/>
      <c r="F299" s="67"/>
      <c r="G299" s="43"/>
    </row>
    <row r="300" spans="4:7" ht="12">
      <c r="D300" s="77"/>
      <c r="E300" s="79"/>
      <c r="F300" s="67"/>
      <c r="G300" s="43"/>
    </row>
    <row r="301" spans="4:7" ht="12">
      <c r="D301" s="77"/>
      <c r="E301" s="79"/>
      <c r="F301" s="67"/>
      <c r="G301" s="43"/>
    </row>
    <row r="302" spans="4:7" ht="12">
      <c r="D302" s="77"/>
      <c r="E302" s="79"/>
      <c r="F302" s="67"/>
      <c r="G302" s="43"/>
    </row>
    <row r="303" spans="4:7" ht="12">
      <c r="D303" s="77"/>
      <c r="E303" s="79"/>
      <c r="F303" s="67"/>
      <c r="G303" s="43"/>
    </row>
    <row r="304" spans="4:7" ht="12">
      <c r="D304" s="77"/>
      <c r="E304" s="79"/>
      <c r="F304" s="67"/>
      <c r="G304" s="43"/>
    </row>
    <row r="305" spans="4:7" ht="12">
      <c r="D305" s="77"/>
      <c r="E305" s="79"/>
      <c r="F305" s="67"/>
      <c r="G305" s="43"/>
    </row>
    <row r="306" spans="4:7" ht="12">
      <c r="D306" s="77"/>
      <c r="E306" s="79"/>
      <c r="F306" s="67"/>
      <c r="G306" s="43"/>
    </row>
    <row r="307" spans="4:7" ht="12">
      <c r="D307" s="77"/>
      <c r="E307" s="79"/>
      <c r="F307" s="67"/>
      <c r="G307" s="43"/>
    </row>
    <row r="308" spans="4:7" ht="12">
      <c r="D308" s="77"/>
      <c r="E308" s="79"/>
      <c r="F308" s="67"/>
      <c r="G308" s="43"/>
    </row>
    <row r="309" spans="4:7" ht="12">
      <c r="D309" s="77"/>
      <c r="E309" s="79"/>
      <c r="F309" s="67"/>
      <c r="G309" s="43"/>
    </row>
    <row r="310" spans="4:7" ht="12">
      <c r="D310" s="77"/>
      <c r="E310" s="79"/>
      <c r="F310" s="67"/>
      <c r="G310" s="43"/>
    </row>
    <row r="311" spans="4:7" ht="12">
      <c r="D311" s="77"/>
      <c r="E311" s="79"/>
      <c r="F311" s="67"/>
      <c r="G311" s="43"/>
    </row>
    <row r="312" spans="4:7" ht="12">
      <c r="D312" s="77"/>
      <c r="E312" s="79"/>
      <c r="F312" s="67"/>
      <c r="G312" s="43"/>
    </row>
    <row r="313" spans="4:7" ht="12">
      <c r="D313" s="77"/>
      <c r="E313" s="79"/>
      <c r="F313" s="67"/>
      <c r="G313" s="43"/>
    </row>
    <row r="314" spans="4:7" ht="12">
      <c r="D314" s="77"/>
      <c r="E314" s="79"/>
      <c r="F314" s="67"/>
      <c r="G314" s="43"/>
    </row>
    <row r="315" spans="4:7" ht="12">
      <c r="D315" s="77"/>
      <c r="E315" s="79"/>
      <c r="F315" s="67"/>
      <c r="G315" s="43"/>
    </row>
    <row r="316" spans="4:7" ht="12">
      <c r="D316" s="77"/>
      <c r="E316" s="79"/>
      <c r="F316" s="67"/>
      <c r="G316" s="43"/>
    </row>
    <row r="317" spans="4:7" ht="12">
      <c r="D317" s="77"/>
      <c r="E317" s="79"/>
      <c r="F317" s="67"/>
      <c r="G317" s="43"/>
    </row>
    <row r="318" spans="4:7" ht="12">
      <c r="D318" s="77"/>
      <c r="E318" s="79"/>
      <c r="F318" s="67"/>
      <c r="G318" s="43"/>
    </row>
    <row r="319" spans="4:7" ht="12">
      <c r="D319" s="77"/>
      <c r="E319" s="79"/>
      <c r="F319" s="67"/>
      <c r="G319" s="43"/>
    </row>
    <row r="320" spans="4:7" ht="12">
      <c r="D320" s="77"/>
      <c r="E320" s="79"/>
      <c r="F320" s="67"/>
      <c r="G320" s="43"/>
    </row>
    <row r="321" spans="4:7" ht="12">
      <c r="D321" s="77"/>
      <c r="E321" s="79"/>
      <c r="F321" s="67"/>
      <c r="G321" s="43"/>
    </row>
    <row r="322" spans="4:7" ht="12">
      <c r="D322" s="77"/>
      <c r="E322" s="79"/>
      <c r="F322" s="67"/>
      <c r="G322" s="43"/>
    </row>
    <row r="323" spans="4:7" ht="12">
      <c r="D323" s="77"/>
      <c r="E323" s="79"/>
      <c r="F323" s="67"/>
      <c r="G323" s="43"/>
    </row>
    <row r="324" spans="4:7" ht="12">
      <c r="D324" s="77"/>
      <c r="E324" s="79"/>
      <c r="F324" s="67"/>
      <c r="G324" s="43"/>
    </row>
    <row r="325" spans="4:7" ht="12">
      <c r="D325" s="77"/>
      <c r="E325" s="79"/>
      <c r="F325" s="67"/>
      <c r="G325" s="43"/>
    </row>
    <row r="326" spans="4:7" ht="12">
      <c r="D326" s="77"/>
      <c r="E326" s="79"/>
      <c r="F326" s="67"/>
      <c r="G326" s="43"/>
    </row>
    <row r="327" spans="4:7" ht="12">
      <c r="D327" s="77"/>
      <c r="E327" s="79"/>
      <c r="F327" s="67"/>
      <c r="G327" s="43"/>
    </row>
    <row r="328" spans="4:7" ht="12">
      <c r="D328" s="77"/>
      <c r="E328" s="79"/>
      <c r="F328" s="67"/>
      <c r="G328" s="43"/>
    </row>
    <row r="329" spans="4:7" ht="12">
      <c r="D329" s="77"/>
      <c r="E329" s="79"/>
      <c r="F329" s="67"/>
      <c r="G329" s="43"/>
    </row>
    <row r="330" spans="4:7" ht="12">
      <c r="D330" s="77"/>
      <c r="E330" s="79"/>
      <c r="F330" s="67"/>
      <c r="G330" s="43"/>
    </row>
    <row r="331" spans="4:7" ht="12">
      <c r="D331" s="77"/>
      <c r="E331" s="79"/>
      <c r="F331" s="67"/>
      <c r="G331" s="43"/>
    </row>
    <row r="332" spans="4:7" ht="12">
      <c r="D332" s="77"/>
      <c r="E332" s="79"/>
      <c r="F332" s="67"/>
      <c r="G332" s="43"/>
    </row>
    <row r="333" spans="4:7" ht="12">
      <c r="D333" s="77"/>
      <c r="E333" s="79"/>
      <c r="F333" s="67"/>
      <c r="G333" s="43"/>
    </row>
    <row r="334" spans="4:7" ht="12">
      <c r="D334" s="77"/>
      <c r="E334" s="79"/>
      <c r="F334" s="67"/>
      <c r="G334" s="43"/>
    </row>
    <row r="335" spans="4:7" ht="12">
      <c r="D335" s="77"/>
      <c r="E335" s="79"/>
      <c r="F335" s="67"/>
      <c r="G335" s="43"/>
    </row>
    <row r="336" spans="4:7" ht="12">
      <c r="D336" s="77"/>
      <c r="E336" s="79"/>
      <c r="F336" s="67"/>
      <c r="G336" s="43"/>
    </row>
    <row r="337" spans="4:7" ht="12">
      <c r="D337" s="77"/>
      <c r="E337" s="79"/>
      <c r="F337" s="67"/>
      <c r="G337" s="43"/>
    </row>
    <row r="338" spans="4:7" ht="12">
      <c r="D338" s="77"/>
      <c r="E338" s="79"/>
      <c r="F338" s="67"/>
      <c r="G338" s="43"/>
    </row>
    <row r="339" spans="4:7" ht="12">
      <c r="D339" s="77"/>
      <c r="E339" s="79"/>
      <c r="F339" s="67"/>
      <c r="G339" s="43"/>
    </row>
    <row r="340" spans="4:7" ht="12">
      <c r="D340" s="77"/>
      <c r="E340" s="79"/>
      <c r="F340" s="67"/>
      <c r="G340" s="43"/>
    </row>
    <row r="341" spans="4:7" ht="12">
      <c r="D341" s="77"/>
      <c r="E341" s="79"/>
      <c r="F341" s="67"/>
      <c r="G341" s="43"/>
    </row>
    <row r="342" spans="4:7" ht="12">
      <c r="D342" s="77"/>
      <c r="E342" s="79"/>
      <c r="F342" s="67"/>
      <c r="G342" s="43"/>
    </row>
    <row r="343" spans="4:7" ht="12">
      <c r="D343" s="77"/>
      <c r="E343" s="79"/>
      <c r="F343" s="67"/>
      <c r="G343" s="43"/>
    </row>
    <row r="344" spans="4:7" ht="12">
      <c r="D344" s="77"/>
      <c r="E344" s="79"/>
      <c r="F344" s="67"/>
      <c r="G344" s="43"/>
    </row>
    <row r="345" spans="4:7" ht="12">
      <c r="D345" s="77"/>
      <c r="E345" s="79"/>
      <c r="F345" s="67"/>
      <c r="G345" s="43"/>
    </row>
    <row r="346" spans="4:7" ht="12">
      <c r="D346" s="77"/>
      <c r="E346" s="79"/>
      <c r="F346" s="67"/>
      <c r="G346" s="43"/>
    </row>
    <row r="347" spans="4:7" ht="12">
      <c r="D347" s="77"/>
      <c r="E347" s="79"/>
      <c r="F347" s="67"/>
      <c r="G347" s="43"/>
    </row>
    <row r="348" spans="4:7" ht="12">
      <c r="D348" s="77"/>
      <c r="E348" s="79"/>
      <c r="F348" s="67"/>
      <c r="G348" s="43"/>
    </row>
    <row r="349" spans="4:7" ht="12">
      <c r="D349" s="77"/>
      <c r="E349" s="79"/>
      <c r="F349" s="67"/>
      <c r="G349" s="43"/>
    </row>
    <row r="350" spans="4:7" ht="12">
      <c r="D350" s="77"/>
      <c r="E350" s="79"/>
      <c r="F350" s="67"/>
      <c r="G350" s="43"/>
    </row>
    <row r="351" spans="4:7" ht="12">
      <c r="D351" s="77"/>
      <c r="E351" s="79"/>
      <c r="F351" s="67"/>
      <c r="G351" s="43"/>
    </row>
    <row r="352" spans="4:7" ht="12">
      <c r="D352" s="77"/>
      <c r="E352" s="79"/>
      <c r="F352" s="67"/>
      <c r="G352" s="43"/>
    </row>
    <row r="353" spans="4:7" ht="12">
      <c r="D353" s="77"/>
      <c r="E353" s="79"/>
      <c r="F353" s="67"/>
      <c r="G353" s="43"/>
    </row>
    <row r="354" spans="4:7" ht="12">
      <c r="D354" s="77"/>
      <c r="E354" s="79"/>
      <c r="F354" s="67"/>
      <c r="G354" s="43"/>
    </row>
    <row r="355" spans="4:7" ht="12">
      <c r="D355" s="77"/>
      <c r="E355" s="79"/>
      <c r="F355" s="67"/>
      <c r="G355" s="43"/>
    </row>
    <row r="356" spans="4:7" ht="12">
      <c r="D356" s="77"/>
      <c r="E356" s="79"/>
      <c r="F356" s="67"/>
      <c r="G356" s="43"/>
    </row>
    <row r="357" spans="4:7" ht="12">
      <c r="D357" s="77"/>
      <c r="E357" s="79"/>
      <c r="F357" s="67"/>
      <c r="G357" s="43"/>
    </row>
    <row r="358" spans="4:7" ht="12">
      <c r="D358" s="77"/>
      <c r="E358" s="79"/>
      <c r="F358" s="67"/>
      <c r="G358" s="43"/>
    </row>
    <row r="359" spans="4:7" ht="12">
      <c r="D359" s="77"/>
      <c r="E359" s="79"/>
      <c r="F359" s="67"/>
      <c r="G359" s="43"/>
    </row>
    <row r="360" spans="4:7" ht="12">
      <c r="D360" s="77"/>
      <c r="E360" s="79"/>
      <c r="F360" s="67"/>
      <c r="G360" s="43"/>
    </row>
    <row r="361" spans="4:7" ht="12">
      <c r="D361" s="77"/>
      <c r="E361" s="79"/>
      <c r="F361" s="67"/>
      <c r="G361" s="43"/>
    </row>
    <row r="362" spans="4:7" ht="12">
      <c r="D362" s="77"/>
      <c r="E362" s="79"/>
      <c r="F362" s="67"/>
      <c r="G362" s="43"/>
    </row>
    <row r="363" spans="4:7" ht="12">
      <c r="D363" s="77"/>
      <c r="E363" s="79"/>
      <c r="F363" s="67"/>
      <c r="G363" s="43"/>
    </row>
    <row r="364" spans="4:7" ht="12">
      <c r="D364" s="77"/>
      <c r="E364" s="79"/>
      <c r="F364" s="67"/>
      <c r="G364" s="43"/>
    </row>
    <row r="365" spans="4:7" ht="12">
      <c r="D365" s="77"/>
      <c r="E365" s="79"/>
      <c r="F365" s="67"/>
      <c r="G365" s="43"/>
    </row>
    <row r="366" spans="4:7" ht="12">
      <c r="D366" s="77"/>
      <c r="E366" s="79"/>
      <c r="F366" s="67"/>
      <c r="G366" s="43"/>
    </row>
    <row r="367" spans="4:7" ht="12">
      <c r="D367" s="77"/>
      <c r="E367" s="79"/>
      <c r="F367" s="67"/>
      <c r="G367" s="43"/>
    </row>
    <row r="368" spans="4:7" ht="12">
      <c r="D368" s="77"/>
      <c r="E368" s="79"/>
      <c r="F368" s="67"/>
      <c r="G368" s="43"/>
    </row>
    <row r="369" spans="4:7" ht="12">
      <c r="D369" s="77"/>
      <c r="E369" s="79"/>
      <c r="F369" s="67"/>
      <c r="G369" s="43"/>
    </row>
    <row r="370" spans="4:7" ht="12">
      <c r="D370" s="77"/>
      <c r="E370" s="79"/>
      <c r="F370" s="67"/>
      <c r="G370" s="43"/>
    </row>
    <row r="371" spans="4:7" ht="12">
      <c r="D371" s="77"/>
      <c r="E371" s="79"/>
      <c r="F371" s="67"/>
      <c r="G371" s="43"/>
    </row>
    <row r="372" spans="4:7" ht="12">
      <c r="D372" s="77"/>
      <c r="E372" s="79"/>
      <c r="F372" s="67"/>
      <c r="G372" s="43"/>
    </row>
    <row r="373" spans="4:7" ht="12">
      <c r="D373" s="77"/>
      <c r="E373" s="79"/>
      <c r="F373" s="67"/>
      <c r="G373" s="43"/>
    </row>
    <row r="374" spans="4:7" ht="12">
      <c r="D374" s="77"/>
      <c r="E374" s="79"/>
      <c r="F374" s="67"/>
      <c r="G374" s="43"/>
    </row>
    <row r="375" spans="4:7" ht="12">
      <c r="D375" s="77"/>
      <c r="E375" s="79"/>
      <c r="F375" s="67"/>
      <c r="G375" s="43"/>
    </row>
    <row r="376" spans="4:7" ht="12">
      <c r="D376" s="77"/>
      <c r="E376" s="79"/>
      <c r="F376" s="67"/>
      <c r="G376" s="43"/>
    </row>
    <row r="377" spans="4:7" ht="12">
      <c r="D377" s="77"/>
      <c r="E377" s="79"/>
      <c r="F377" s="67"/>
      <c r="G377" s="43"/>
    </row>
    <row r="378" spans="4:7" ht="12">
      <c r="D378" s="77"/>
      <c r="E378" s="79"/>
      <c r="F378" s="67"/>
      <c r="G378" s="43"/>
    </row>
    <row r="379" spans="4:7" ht="12">
      <c r="D379" s="77"/>
      <c r="E379" s="79"/>
      <c r="F379" s="67"/>
      <c r="G379" s="43"/>
    </row>
    <row r="380" spans="4:7" ht="12">
      <c r="D380" s="77"/>
      <c r="E380" s="79"/>
      <c r="F380" s="67"/>
      <c r="G380" s="43"/>
    </row>
    <row r="381" spans="4:7" ht="12">
      <c r="D381" s="77"/>
      <c r="E381" s="79"/>
      <c r="F381" s="67"/>
      <c r="G381" s="43"/>
    </row>
    <row r="382" spans="4:7" ht="12">
      <c r="D382" s="77"/>
      <c r="E382" s="79"/>
      <c r="F382" s="67"/>
      <c r="G382" s="43"/>
    </row>
    <row r="383" spans="4:7" ht="12">
      <c r="D383" s="77"/>
      <c r="E383" s="79"/>
      <c r="F383" s="67"/>
      <c r="G383" s="43"/>
    </row>
    <row r="384" spans="4:7" ht="12">
      <c r="D384" s="77"/>
      <c r="E384" s="79"/>
      <c r="F384" s="67"/>
      <c r="G384" s="43"/>
    </row>
    <row r="385" spans="4:7" ht="12">
      <c r="D385" s="77"/>
      <c r="E385" s="79"/>
      <c r="F385" s="67"/>
      <c r="G385" s="43"/>
    </row>
    <row r="386" spans="4:7" ht="12">
      <c r="D386" s="77"/>
      <c r="E386" s="79"/>
      <c r="F386" s="67"/>
      <c r="G386" s="43"/>
    </row>
    <row r="387" spans="4:7" ht="12">
      <c r="D387" s="77"/>
      <c r="E387" s="79"/>
      <c r="F387" s="67"/>
      <c r="G387" s="43"/>
    </row>
    <row r="388" spans="4:7" ht="12">
      <c r="D388" s="77"/>
      <c r="E388" s="79"/>
      <c r="F388" s="67"/>
      <c r="G388" s="43"/>
    </row>
    <row r="389" spans="4:7" ht="12">
      <c r="D389" s="77"/>
      <c r="E389" s="79"/>
      <c r="F389" s="67"/>
      <c r="G389" s="43"/>
    </row>
    <row r="390" spans="4:7" ht="12">
      <c r="D390" s="77"/>
      <c r="E390" s="79"/>
      <c r="F390" s="67"/>
      <c r="G390" s="43"/>
    </row>
    <row r="391" spans="4:7" ht="12">
      <c r="D391" s="77"/>
      <c r="E391" s="79"/>
      <c r="F391" s="67"/>
      <c r="G391" s="43"/>
    </row>
    <row r="392" spans="4:7" ht="12">
      <c r="D392" s="77"/>
      <c r="E392" s="79"/>
      <c r="F392" s="67"/>
      <c r="G392" s="43"/>
    </row>
    <row r="393" spans="4:7" ht="12">
      <c r="D393" s="77"/>
      <c r="E393" s="79"/>
      <c r="F393" s="67"/>
      <c r="G393" s="43"/>
    </row>
    <row r="394" spans="4:7" ht="12">
      <c r="D394" s="77"/>
      <c r="E394" s="79"/>
      <c r="F394" s="67"/>
      <c r="G394" s="43"/>
    </row>
    <row r="395" spans="4:7" ht="12">
      <c r="D395" s="77"/>
      <c r="E395" s="79"/>
      <c r="F395" s="67"/>
      <c r="G395" s="43"/>
    </row>
    <row r="396" spans="4:7" ht="12">
      <c r="D396" s="77"/>
      <c r="E396" s="79"/>
      <c r="F396" s="67"/>
      <c r="G396" s="43"/>
    </row>
    <row r="397" spans="4:7" ht="12">
      <c r="D397" s="77"/>
      <c r="E397" s="79"/>
      <c r="F397" s="67"/>
      <c r="G397" s="43"/>
    </row>
    <row r="398" spans="4:7" ht="12">
      <c r="D398" s="77"/>
      <c r="E398" s="79"/>
      <c r="F398" s="67"/>
      <c r="G398" s="43"/>
    </row>
    <row r="399" spans="4:7" ht="12">
      <c r="D399" s="77"/>
      <c r="E399" s="79"/>
      <c r="F399" s="67"/>
      <c r="G399" s="43"/>
    </row>
    <row r="400" spans="4:7" ht="12">
      <c r="D400" s="77"/>
      <c r="E400" s="79"/>
      <c r="F400" s="67"/>
      <c r="G400" s="43"/>
    </row>
    <row r="401" spans="4:7" ht="12">
      <c r="D401" s="77"/>
      <c r="E401" s="79"/>
      <c r="F401" s="67"/>
      <c r="G401" s="43"/>
    </row>
    <row r="402" spans="4:7" ht="12">
      <c r="D402" s="77"/>
      <c r="E402" s="79"/>
      <c r="F402" s="67"/>
      <c r="G402" s="43"/>
    </row>
    <row r="403" spans="4:7" ht="12">
      <c r="D403" s="77"/>
      <c r="E403" s="79"/>
      <c r="F403" s="67"/>
      <c r="G403" s="43"/>
    </row>
    <row r="404" spans="4:7" ht="12">
      <c r="D404" s="77"/>
      <c r="E404" s="79"/>
      <c r="F404" s="67"/>
      <c r="G404" s="43"/>
    </row>
    <row r="405" spans="4:7" ht="12">
      <c r="D405" s="77"/>
      <c r="E405" s="79"/>
      <c r="F405" s="67"/>
      <c r="G405" s="43"/>
    </row>
    <row r="406" spans="4:7" ht="12">
      <c r="D406" s="77"/>
      <c r="E406" s="79"/>
      <c r="F406" s="67"/>
      <c r="G406" s="43"/>
    </row>
    <row r="407" spans="4:7" ht="12">
      <c r="D407" s="77"/>
      <c r="E407" s="79"/>
      <c r="F407" s="67"/>
      <c r="G407" s="43"/>
    </row>
    <row r="408" spans="4:7" ht="12">
      <c r="D408" s="77"/>
      <c r="E408" s="79"/>
      <c r="F408" s="67"/>
      <c r="G408" s="43"/>
    </row>
    <row r="409" spans="4:7" ht="12">
      <c r="D409" s="77"/>
      <c r="E409" s="79"/>
      <c r="F409" s="67"/>
      <c r="G409" s="43"/>
    </row>
    <row r="410" spans="4:7" ht="12">
      <c r="D410" s="77"/>
      <c r="E410" s="79"/>
      <c r="F410" s="67"/>
      <c r="G410" s="43"/>
    </row>
    <row r="411" spans="4:7" ht="12">
      <c r="D411" s="77"/>
      <c r="E411" s="79"/>
      <c r="F411" s="67"/>
      <c r="G411" s="43"/>
    </row>
    <row r="412" spans="4:7" ht="12">
      <c r="D412" s="77"/>
      <c r="E412" s="79"/>
      <c r="F412" s="67"/>
      <c r="G412" s="43"/>
    </row>
    <row r="413" spans="4:7" ht="12">
      <c r="D413" s="77"/>
      <c r="E413" s="79"/>
      <c r="F413" s="67"/>
      <c r="G413" s="43"/>
    </row>
    <row r="414" spans="4:7" ht="12">
      <c r="D414" s="77"/>
      <c r="E414" s="79"/>
      <c r="F414" s="67"/>
      <c r="G414" s="43"/>
    </row>
    <row r="415" spans="4:7" ht="12">
      <c r="D415" s="77"/>
      <c r="E415" s="79"/>
      <c r="F415" s="67"/>
      <c r="G415" s="43"/>
    </row>
    <row r="416" spans="4:7" ht="12">
      <c r="D416" s="77"/>
      <c r="E416" s="79"/>
      <c r="F416" s="67"/>
      <c r="G416" s="43"/>
    </row>
    <row r="417" spans="4:7" ht="12">
      <c r="D417" s="77"/>
      <c r="E417" s="79"/>
      <c r="F417" s="67"/>
      <c r="G417" s="43"/>
    </row>
    <row r="418" spans="4:7" ht="12">
      <c r="D418" s="77"/>
      <c r="E418" s="79"/>
      <c r="F418" s="67"/>
      <c r="G418" s="43"/>
    </row>
    <row r="419" spans="4:7" ht="12">
      <c r="D419" s="77"/>
      <c r="E419" s="79"/>
      <c r="F419" s="67"/>
      <c r="G419" s="43"/>
    </row>
    <row r="420" spans="4:7" ht="12">
      <c r="D420" s="77"/>
      <c r="E420" s="79"/>
      <c r="F420" s="67"/>
      <c r="G420" s="43"/>
    </row>
    <row r="421" spans="4:7" ht="12">
      <c r="D421" s="77"/>
      <c r="E421" s="79"/>
      <c r="F421" s="67"/>
      <c r="G421" s="43"/>
    </row>
    <row r="422" spans="4:7" ht="12">
      <c r="D422" s="77"/>
      <c r="E422" s="79"/>
      <c r="F422" s="67"/>
      <c r="G422" s="43"/>
    </row>
    <row r="423" spans="4:7" ht="12">
      <c r="D423" s="77"/>
      <c r="E423" s="79"/>
      <c r="F423" s="67"/>
      <c r="G423" s="43"/>
    </row>
    <row r="424" spans="4:7" ht="12">
      <c r="D424" s="77"/>
      <c r="E424" s="79"/>
      <c r="F424" s="67"/>
      <c r="G424" s="43"/>
    </row>
  </sheetData>
  <sheetProtection password="C6D1" sheet="1" objects="1" scenarios="1" formatCells="0" formatColumns="0" formatRows="0"/>
  <mergeCells count="29">
    <mergeCell ref="A1:F1"/>
    <mergeCell ref="A2:F2"/>
    <mergeCell ref="A265:E265"/>
    <mergeCell ref="A5:B5"/>
    <mergeCell ref="A15:B15"/>
    <mergeCell ref="A25:B25"/>
    <mergeCell ref="A35:B35"/>
    <mergeCell ref="A45:B45"/>
    <mergeCell ref="A55:B55"/>
    <mergeCell ref="A65:B65"/>
    <mergeCell ref="A75:B75"/>
    <mergeCell ref="A85:B85"/>
    <mergeCell ref="A95:B95"/>
    <mergeCell ref="A105:B105"/>
    <mergeCell ref="A115:B115"/>
    <mergeCell ref="A125:B125"/>
    <mergeCell ref="A135:B135"/>
    <mergeCell ref="A145:B145"/>
    <mergeCell ref="A155:B155"/>
    <mergeCell ref="A165:B165"/>
    <mergeCell ref="A175:B175"/>
    <mergeCell ref="A185:B185"/>
    <mergeCell ref="A235:B235"/>
    <mergeCell ref="A245:B245"/>
    <mergeCell ref="A255:B255"/>
    <mergeCell ref="A195:B195"/>
    <mergeCell ref="A205:B205"/>
    <mergeCell ref="A215:B215"/>
    <mergeCell ref="A225:B225"/>
  </mergeCells>
  <dataValidations count="2">
    <dataValidation allowBlank="1" showInputMessage="1" showErrorMessage="1" imeMode="on" sqref="B255 B245 B225 B205 B185 B165 B145 B125 B105 B85 B65 B45 B25 B4 B15 B35 B55 B75 B95 B115 B135 B155 B175 B195 B215 B235"/>
    <dataValidation allowBlank="1" showInputMessage="1" showErrorMessage="1" imeMode="off" sqref="A255 A245 A225 A205 A185 A165 A145 A125 A105 A85 A65 A45 A25 A4:A5 A15 A35 A55 A75 A95 A115 A135 A155 A175 A195 A215 A235"/>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94"/>
  <sheetViews>
    <sheetView showGridLines="0" showZeros="0" view="pageBreakPreview" zoomScaleSheetLayoutView="100" workbookViewId="0" topLeftCell="A1">
      <selection activeCell="B15" sqref="B15:C15"/>
    </sheetView>
  </sheetViews>
  <sheetFormatPr defaultColWidth="9.00390625" defaultRowHeight="14.25"/>
  <cols>
    <col min="1" max="1" width="7.00390625" style="77" customWidth="1"/>
    <col min="2" max="2" width="24.375" style="78" customWidth="1"/>
    <col min="3" max="3" width="6.00390625" style="77" customWidth="1"/>
    <col min="4" max="4" width="10.875" style="81" customWidth="1"/>
    <col min="5" max="5" width="11.625" style="82" customWidth="1"/>
    <col min="6" max="6" width="14.25390625" style="115" customWidth="1"/>
    <col min="7" max="7" width="1.875" style="75" customWidth="1"/>
    <col min="8" max="16384" width="9.00390625" style="49" customWidth="1"/>
  </cols>
  <sheetData>
    <row r="1" spans="1:6" ht="34.5" customHeight="1">
      <c r="A1" s="92" t="s">
        <v>110</v>
      </c>
      <c r="B1" s="93"/>
      <c r="C1" s="93"/>
      <c r="D1" s="93"/>
      <c r="E1" s="93"/>
      <c r="F1" s="93"/>
    </row>
    <row r="2" spans="1:6" s="47" customFormat="1" ht="22.5" customHeight="1">
      <c r="A2" s="94" t="s">
        <v>197</v>
      </c>
      <c r="B2" s="95"/>
      <c r="C2" s="95"/>
      <c r="D2" s="95"/>
      <c r="E2" s="95"/>
      <c r="F2" s="95"/>
    </row>
    <row r="3" spans="1:6" s="51" customFormat="1" ht="15">
      <c r="A3" s="5" t="s">
        <v>112</v>
      </c>
      <c r="B3" s="32"/>
      <c r="C3" s="39"/>
      <c r="D3" s="40"/>
      <c r="E3" s="89" t="s">
        <v>113</v>
      </c>
      <c r="F3" s="89"/>
    </row>
    <row r="4" spans="1:6" s="43" customFormat="1" ht="27" customHeight="1">
      <c r="A4" s="25" t="s">
        <v>16</v>
      </c>
      <c r="B4" s="26" t="s">
        <v>32</v>
      </c>
      <c r="C4" s="25" t="s">
        <v>33</v>
      </c>
      <c r="D4" s="66" t="s">
        <v>34</v>
      </c>
      <c r="E4" s="30" t="s">
        <v>35</v>
      </c>
      <c r="F4" s="110" t="s">
        <v>36</v>
      </c>
    </row>
    <row r="5" spans="1:6" s="47" customFormat="1" ht="27" customHeight="1">
      <c r="A5" s="98" t="s">
        <v>173</v>
      </c>
      <c r="B5" s="99"/>
      <c r="C5" s="44"/>
      <c r="D5" s="44"/>
      <c r="E5" s="86"/>
      <c r="F5" s="111">
        <f>SUM(F6:F10)</f>
        <v>0</v>
      </c>
    </row>
    <row r="6" spans="1:6" s="47" customFormat="1" ht="27" customHeight="1">
      <c r="A6" s="48" t="s">
        <v>198</v>
      </c>
      <c r="B6" s="24" t="s">
        <v>199</v>
      </c>
      <c r="C6" s="48"/>
      <c r="D6" s="22"/>
      <c r="E6" s="45"/>
      <c r="F6" s="112">
        <f aca="true" t="shared" si="0" ref="F6:F34">IF(E6&gt;0,ROUND(D6*E6,0),"")</f>
      </c>
    </row>
    <row r="7" spans="1:6" s="47" customFormat="1" ht="27" customHeight="1">
      <c r="A7" s="48" t="s">
        <v>115</v>
      </c>
      <c r="B7" s="76" t="s">
        <v>200</v>
      </c>
      <c r="C7" s="48" t="s">
        <v>72</v>
      </c>
      <c r="D7" s="22"/>
      <c r="E7" s="45"/>
      <c r="F7" s="112">
        <f t="shared" si="0"/>
      </c>
    </row>
    <row r="8" spans="1:6" s="47" customFormat="1" ht="27" customHeight="1">
      <c r="A8" s="48" t="s">
        <v>73</v>
      </c>
      <c r="B8" s="24" t="s">
        <v>201</v>
      </c>
      <c r="D8" s="22"/>
      <c r="E8" s="45"/>
      <c r="F8" s="112">
        <f t="shared" si="0"/>
      </c>
    </row>
    <row r="9" spans="1:6" s="47" customFormat="1" ht="27" customHeight="1">
      <c r="A9" s="48" t="s">
        <v>115</v>
      </c>
      <c r="B9" s="76" t="s">
        <v>202</v>
      </c>
      <c r="C9" s="48" t="s">
        <v>72</v>
      </c>
      <c r="D9" s="22">
        <v>8.5</v>
      </c>
      <c r="E9" s="45"/>
      <c r="F9" s="112">
        <f t="shared" si="0"/>
      </c>
    </row>
    <row r="10" spans="1:6" s="47" customFormat="1" ht="27" customHeight="1">
      <c r="A10" s="48" t="s">
        <v>159</v>
      </c>
      <c r="B10" s="76" t="s">
        <v>203</v>
      </c>
      <c r="C10" s="48" t="s">
        <v>72</v>
      </c>
      <c r="D10" s="22"/>
      <c r="E10" s="45"/>
      <c r="F10" s="112">
        <f t="shared" si="0"/>
      </c>
    </row>
    <row r="11" spans="1:6" s="47" customFormat="1" ht="27" customHeight="1">
      <c r="A11" s="98" t="s">
        <v>180</v>
      </c>
      <c r="B11" s="99"/>
      <c r="C11" s="44"/>
      <c r="D11" s="44"/>
      <c r="E11" s="86"/>
      <c r="F11" s="90">
        <f>SUM(F12:F16)</f>
        <v>0</v>
      </c>
    </row>
    <row r="12" spans="1:6" s="47" customFormat="1" ht="27" customHeight="1">
      <c r="A12" s="48" t="s">
        <v>198</v>
      </c>
      <c r="B12" s="24" t="s">
        <v>199</v>
      </c>
      <c r="C12" s="48"/>
      <c r="D12" s="22"/>
      <c r="E12" s="45"/>
      <c r="F12" s="112">
        <f t="shared" si="0"/>
      </c>
    </row>
    <row r="13" spans="1:6" s="47" customFormat="1" ht="27" customHeight="1">
      <c r="A13" s="48" t="s">
        <v>115</v>
      </c>
      <c r="B13" s="76" t="s">
        <v>200</v>
      </c>
      <c r="C13" s="48" t="s">
        <v>72</v>
      </c>
      <c r="D13" s="22">
        <v>6.5</v>
      </c>
      <c r="E13" s="45"/>
      <c r="F13" s="112">
        <f t="shared" si="0"/>
      </c>
    </row>
    <row r="14" spans="1:6" s="47" customFormat="1" ht="27" customHeight="1">
      <c r="A14" s="48" t="s">
        <v>73</v>
      </c>
      <c r="B14" s="24" t="s">
        <v>201</v>
      </c>
      <c r="D14" s="22"/>
      <c r="E14" s="45"/>
      <c r="F14" s="112">
        <f t="shared" si="0"/>
      </c>
    </row>
    <row r="15" spans="1:6" s="47" customFormat="1" ht="27" customHeight="1">
      <c r="A15" s="48" t="s">
        <v>115</v>
      </c>
      <c r="B15" s="76" t="s">
        <v>202</v>
      </c>
      <c r="C15" s="48" t="s">
        <v>72</v>
      </c>
      <c r="D15" s="22"/>
      <c r="E15" s="45"/>
      <c r="F15" s="112">
        <f t="shared" si="0"/>
      </c>
    </row>
    <row r="16" spans="1:6" s="47" customFormat="1" ht="27" customHeight="1">
      <c r="A16" s="48" t="s">
        <v>159</v>
      </c>
      <c r="B16" s="76" t="s">
        <v>203</v>
      </c>
      <c r="C16" s="48" t="s">
        <v>72</v>
      </c>
      <c r="D16" s="22"/>
      <c r="E16" s="45"/>
      <c r="F16" s="112">
        <f t="shared" si="0"/>
      </c>
    </row>
    <row r="17" spans="1:6" s="47" customFormat="1" ht="27" customHeight="1">
      <c r="A17" s="98" t="s">
        <v>204</v>
      </c>
      <c r="B17" s="99"/>
      <c r="C17" s="44"/>
      <c r="D17" s="44"/>
      <c r="E17" s="86"/>
      <c r="F17" s="90">
        <f>SUM(F18:F22)</f>
        <v>0</v>
      </c>
    </row>
    <row r="18" spans="1:6" s="47" customFormat="1" ht="27" customHeight="1">
      <c r="A18" s="48" t="s">
        <v>205</v>
      </c>
      <c r="B18" s="24" t="s">
        <v>206</v>
      </c>
      <c r="C18" s="48"/>
      <c r="D18" s="22"/>
      <c r="E18" s="45"/>
      <c r="F18" s="112">
        <f t="shared" si="0"/>
      </c>
    </row>
    <row r="19" spans="1:6" s="47" customFormat="1" ht="27" customHeight="1">
      <c r="A19" s="48" t="s">
        <v>207</v>
      </c>
      <c r="B19" s="76" t="s">
        <v>208</v>
      </c>
      <c r="C19" s="48" t="s">
        <v>72</v>
      </c>
      <c r="D19" s="22">
        <v>5</v>
      </c>
      <c r="E19" s="45"/>
      <c r="F19" s="112">
        <f t="shared" si="0"/>
      </c>
    </row>
    <row r="20" spans="1:6" s="47" customFormat="1" ht="27" customHeight="1">
      <c r="A20" s="48" t="s">
        <v>73</v>
      </c>
      <c r="B20" s="24" t="s">
        <v>209</v>
      </c>
      <c r="D20" s="22"/>
      <c r="E20" s="45"/>
      <c r="F20" s="112">
        <f t="shared" si="0"/>
      </c>
    </row>
    <row r="21" spans="1:6" s="47" customFormat="1" ht="27" customHeight="1">
      <c r="A21" s="48" t="s">
        <v>207</v>
      </c>
      <c r="B21" s="76" t="s">
        <v>210</v>
      </c>
      <c r="C21" s="48" t="s">
        <v>72</v>
      </c>
      <c r="D21" s="22"/>
      <c r="E21" s="45"/>
      <c r="F21" s="112">
        <f t="shared" si="0"/>
      </c>
    </row>
    <row r="22" spans="1:6" s="47" customFormat="1" ht="27" customHeight="1">
      <c r="A22" s="48" t="s">
        <v>211</v>
      </c>
      <c r="B22" s="76" t="s">
        <v>212</v>
      </c>
      <c r="C22" s="48" t="s">
        <v>72</v>
      </c>
      <c r="D22" s="22"/>
      <c r="E22" s="45"/>
      <c r="F22" s="112">
        <f t="shared" si="0"/>
      </c>
    </row>
    <row r="23" spans="1:6" s="47" customFormat="1" ht="27" customHeight="1">
      <c r="A23" s="98" t="s">
        <v>213</v>
      </c>
      <c r="B23" s="99"/>
      <c r="C23" s="44"/>
      <c r="D23" s="44"/>
      <c r="E23" s="86"/>
      <c r="F23" s="90">
        <f>SUM(F24:F28)</f>
        <v>0</v>
      </c>
    </row>
    <row r="24" spans="1:6" s="47" customFormat="1" ht="27" customHeight="1">
      <c r="A24" s="48" t="s">
        <v>205</v>
      </c>
      <c r="B24" s="24" t="s">
        <v>206</v>
      </c>
      <c r="C24" s="48"/>
      <c r="D24" s="22"/>
      <c r="E24" s="45"/>
      <c r="F24" s="112">
        <f t="shared" si="0"/>
      </c>
    </row>
    <row r="25" spans="1:6" s="47" customFormat="1" ht="27" customHeight="1">
      <c r="A25" s="48" t="s">
        <v>207</v>
      </c>
      <c r="B25" s="76" t="s">
        <v>208</v>
      </c>
      <c r="C25" s="48" t="s">
        <v>72</v>
      </c>
      <c r="D25" s="22"/>
      <c r="E25" s="45"/>
      <c r="F25" s="112">
        <f t="shared" si="0"/>
      </c>
    </row>
    <row r="26" spans="1:6" s="47" customFormat="1" ht="27" customHeight="1">
      <c r="A26" s="48" t="s">
        <v>73</v>
      </c>
      <c r="B26" s="24" t="s">
        <v>209</v>
      </c>
      <c r="D26" s="22"/>
      <c r="E26" s="45"/>
      <c r="F26" s="112">
        <f t="shared" si="0"/>
      </c>
    </row>
    <row r="27" spans="1:6" s="47" customFormat="1" ht="27" customHeight="1">
      <c r="A27" s="48" t="s">
        <v>207</v>
      </c>
      <c r="B27" s="76" t="s">
        <v>210</v>
      </c>
      <c r="C27" s="48" t="s">
        <v>72</v>
      </c>
      <c r="D27" s="22">
        <v>7.5</v>
      </c>
      <c r="E27" s="45"/>
      <c r="F27" s="112">
        <f t="shared" si="0"/>
      </c>
    </row>
    <row r="28" spans="1:6" s="47" customFormat="1" ht="27" customHeight="1">
      <c r="A28" s="48" t="s">
        <v>211</v>
      </c>
      <c r="B28" s="76" t="s">
        <v>212</v>
      </c>
      <c r="C28" s="48" t="s">
        <v>72</v>
      </c>
      <c r="D28" s="22"/>
      <c r="E28" s="45"/>
      <c r="F28" s="112">
        <f t="shared" si="0"/>
      </c>
    </row>
    <row r="29" spans="1:6" s="47" customFormat="1" ht="27" customHeight="1">
      <c r="A29" s="98" t="s">
        <v>214</v>
      </c>
      <c r="B29" s="99"/>
      <c r="C29" s="44"/>
      <c r="D29" s="44"/>
      <c r="E29" s="86"/>
      <c r="F29" s="90">
        <f>SUM(F30:F34)</f>
        <v>0</v>
      </c>
    </row>
    <row r="30" spans="1:6" s="47" customFormat="1" ht="27" customHeight="1">
      <c r="A30" s="48" t="s">
        <v>205</v>
      </c>
      <c r="B30" s="24" t="s">
        <v>206</v>
      </c>
      <c r="C30" s="48"/>
      <c r="D30" s="22"/>
      <c r="E30" s="45"/>
      <c r="F30" s="112">
        <f t="shared" si="0"/>
      </c>
    </row>
    <row r="31" spans="1:6" s="47" customFormat="1" ht="27" customHeight="1">
      <c r="A31" s="48" t="s">
        <v>207</v>
      </c>
      <c r="B31" s="76" t="s">
        <v>208</v>
      </c>
      <c r="C31" s="48" t="s">
        <v>72</v>
      </c>
      <c r="D31" s="22"/>
      <c r="E31" s="45"/>
      <c r="F31" s="112">
        <f t="shared" si="0"/>
      </c>
    </row>
    <row r="32" spans="1:6" s="47" customFormat="1" ht="27" customHeight="1">
      <c r="A32" s="48" t="s">
        <v>73</v>
      </c>
      <c r="B32" s="24" t="s">
        <v>209</v>
      </c>
      <c r="D32" s="22"/>
      <c r="E32" s="45"/>
      <c r="F32" s="112">
        <f t="shared" si="0"/>
      </c>
    </row>
    <row r="33" spans="1:6" s="47" customFormat="1" ht="27" customHeight="1">
      <c r="A33" s="48" t="s">
        <v>207</v>
      </c>
      <c r="B33" s="76" t="s">
        <v>210</v>
      </c>
      <c r="C33" s="48" t="s">
        <v>72</v>
      </c>
      <c r="D33" s="22"/>
      <c r="E33" s="45"/>
      <c r="F33" s="112">
        <f t="shared" si="0"/>
      </c>
    </row>
    <row r="34" spans="1:6" s="47" customFormat="1" ht="27" customHeight="1">
      <c r="A34" s="48" t="s">
        <v>211</v>
      </c>
      <c r="B34" s="76" t="s">
        <v>212</v>
      </c>
      <c r="C34" s="48" t="s">
        <v>72</v>
      </c>
      <c r="D34" s="22">
        <v>7.5</v>
      </c>
      <c r="E34" s="45"/>
      <c r="F34" s="112">
        <f t="shared" si="0"/>
      </c>
    </row>
    <row r="35" spans="1:7" ht="27" customHeight="1">
      <c r="A35" s="102" t="s">
        <v>215</v>
      </c>
      <c r="B35" s="103"/>
      <c r="C35" s="103"/>
      <c r="D35" s="103"/>
      <c r="E35" s="103"/>
      <c r="F35" s="113">
        <f>F5+F11+F17+F23+F29</f>
        <v>0</v>
      </c>
      <c r="G35" s="43"/>
    </row>
    <row r="36" spans="4:7" ht="12">
      <c r="D36" s="77"/>
      <c r="E36" s="79"/>
      <c r="F36" s="114"/>
      <c r="G36" s="43"/>
    </row>
    <row r="37" spans="4:7" ht="12">
      <c r="D37" s="77"/>
      <c r="E37" s="79"/>
      <c r="F37" s="114"/>
      <c r="G37" s="43"/>
    </row>
    <row r="38" spans="4:7" ht="12">
      <c r="D38" s="77"/>
      <c r="E38" s="79"/>
      <c r="F38" s="114"/>
      <c r="G38" s="43"/>
    </row>
    <row r="39" spans="1:7" ht="12">
      <c r="A39" s="68"/>
      <c r="B39" s="80"/>
      <c r="C39" s="68"/>
      <c r="D39" s="77"/>
      <c r="E39" s="79"/>
      <c r="F39" s="114"/>
      <c r="G39" s="43"/>
    </row>
    <row r="40" spans="4:7" ht="12">
      <c r="D40" s="77"/>
      <c r="E40" s="79"/>
      <c r="F40" s="114"/>
      <c r="G40" s="43"/>
    </row>
    <row r="41" spans="4:7" ht="12">
      <c r="D41" s="77"/>
      <c r="E41" s="79"/>
      <c r="F41" s="114"/>
      <c r="G41" s="43"/>
    </row>
    <row r="42" spans="4:7" ht="12">
      <c r="D42" s="77"/>
      <c r="E42" s="79"/>
      <c r="F42" s="114"/>
      <c r="G42" s="43"/>
    </row>
    <row r="43" spans="4:7" ht="12">
      <c r="D43" s="77"/>
      <c r="E43" s="79"/>
      <c r="F43" s="114"/>
      <c r="G43" s="43"/>
    </row>
    <row r="44" spans="4:7" ht="12">
      <c r="D44" s="77"/>
      <c r="E44" s="79"/>
      <c r="F44" s="114"/>
      <c r="G44" s="43"/>
    </row>
    <row r="45" spans="4:7" ht="12">
      <c r="D45" s="77"/>
      <c r="E45" s="79"/>
      <c r="F45" s="114"/>
      <c r="G45" s="43"/>
    </row>
    <row r="46" spans="4:7" ht="12">
      <c r="D46" s="77"/>
      <c r="E46" s="79"/>
      <c r="F46" s="114"/>
      <c r="G46" s="43"/>
    </row>
    <row r="47" spans="4:7" ht="12">
      <c r="D47" s="77"/>
      <c r="E47" s="79"/>
      <c r="F47" s="114"/>
      <c r="G47" s="43"/>
    </row>
    <row r="48" spans="4:7" ht="12">
      <c r="D48" s="77"/>
      <c r="E48" s="79"/>
      <c r="F48" s="114"/>
      <c r="G48" s="43"/>
    </row>
    <row r="49" spans="4:7" ht="12">
      <c r="D49" s="77"/>
      <c r="E49" s="79"/>
      <c r="F49" s="114"/>
      <c r="G49" s="43"/>
    </row>
    <row r="50" spans="4:7" ht="12">
      <c r="D50" s="77"/>
      <c r="E50" s="79"/>
      <c r="F50" s="114"/>
      <c r="G50" s="43"/>
    </row>
    <row r="51" spans="4:7" ht="12">
      <c r="D51" s="77"/>
      <c r="E51" s="79"/>
      <c r="F51" s="114"/>
      <c r="G51" s="43"/>
    </row>
    <row r="52" spans="4:7" ht="12">
      <c r="D52" s="77"/>
      <c r="E52" s="79"/>
      <c r="F52" s="114"/>
      <c r="G52" s="43"/>
    </row>
    <row r="53" spans="4:7" ht="12">
      <c r="D53" s="77"/>
      <c r="E53" s="79"/>
      <c r="F53" s="114"/>
      <c r="G53" s="43"/>
    </row>
    <row r="54" spans="4:7" ht="12">
      <c r="D54" s="77"/>
      <c r="E54" s="79"/>
      <c r="F54" s="114"/>
      <c r="G54" s="43"/>
    </row>
    <row r="55" spans="4:7" ht="12">
      <c r="D55" s="77"/>
      <c r="E55" s="79"/>
      <c r="F55" s="114"/>
      <c r="G55" s="43"/>
    </row>
    <row r="56" spans="4:7" ht="12">
      <c r="D56" s="77"/>
      <c r="E56" s="79"/>
      <c r="F56" s="114"/>
      <c r="G56" s="43"/>
    </row>
    <row r="57" spans="4:7" ht="12">
      <c r="D57" s="77"/>
      <c r="E57" s="79"/>
      <c r="F57" s="114"/>
      <c r="G57" s="43"/>
    </row>
    <row r="58" spans="4:7" ht="12">
      <c r="D58" s="77"/>
      <c r="E58" s="79"/>
      <c r="F58" s="114"/>
      <c r="G58" s="43"/>
    </row>
    <row r="59" spans="4:7" ht="12">
      <c r="D59" s="77"/>
      <c r="E59" s="79"/>
      <c r="F59" s="114"/>
      <c r="G59" s="43"/>
    </row>
    <row r="60" spans="4:7" ht="12">
      <c r="D60" s="77"/>
      <c r="E60" s="79"/>
      <c r="F60" s="114"/>
      <c r="G60" s="43"/>
    </row>
    <row r="61" spans="4:7" ht="12">
      <c r="D61" s="77"/>
      <c r="E61" s="79"/>
      <c r="F61" s="114"/>
      <c r="G61" s="43"/>
    </row>
    <row r="62" spans="4:7" ht="12">
      <c r="D62" s="77"/>
      <c r="E62" s="79"/>
      <c r="F62" s="114"/>
      <c r="G62" s="43"/>
    </row>
    <row r="63" spans="4:7" ht="12">
      <c r="D63" s="77"/>
      <c r="E63" s="79"/>
      <c r="F63" s="114"/>
      <c r="G63" s="43"/>
    </row>
    <row r="64" spans="4:7" ht="12">
      <c r="D64" s="77"/>
      <c r="E64" s="79"/>
      <c r="F64" s="114"/>
      <c r="G64" s="43"/>
    </row>
    <row r="65" spans="4:7" ht="12">
      <c r="D65" s="77"/>
      <c r="E65" s="79"/>
      <c r="F65" s="114"/>
      <c r="G65" s="43"/>
    </row>
    <row r="66" spans="4:7" ht="12">
      <c r="D66" s="77"/>
      <c r="E66" s="79"/>
      <c r="F66" s="114"/>
      <c r="G66" s="43"/>
    </row>
    <row r="67" spans="4:7" ht="12">
      <c r="D67" s="77"/>
      <c r="E67" s="79"/>
      <c r="F67" s="114"/>
      <c r="G67" s="43"/>
    </row>
    <row r="68" spans="4:7" ht="12">
      <c r="D68" s="77"/>
      <c r="E68" s="79"/>
      <c r="F68" s="114"/>
      <c r="G68" s="43"/>
    </row>
    <row r="69" spans="4:7" ht="12">
      <c r="D69" s="77"/>
      <c r="E69" s="79"/>
      <c r="F69" s="114"/>
      <c r="G69" s="43"/>
    </row>
    <row r="70" spans="4:7" ht="12">
      <c r="D70" s="77"/>
      <c r="E70" s="79"/>
      <c r="F70" s="114"/>
      <c r="G70" s="43"/>
    </row>
    <row r="71" spans="4:7" ht="12">
      <c r="D71" s="77"/>
      <c r="E71" s="79"/>
      <c r="F71" s="114"/>
      <c r="G71" s="43"/>
    </row>
    <row r="72" spans="4:7" ht="12">
      <c r="D72" s="77"/>
      <c r="E72" s="79"/>
      <c r="F72" s="114"/>
      <c r="G72" s="43"/>
    </row>
    <row r="73" spans="4:7" ht="12">
      <c r="D73" s="77"/>
      <c r="E73" s="79"/>
      <c r="F73" s="114"/>
      <c r="G73" s="43"/>
    </row>
    <row r="74" spans="4:7" ht="12">
      <c r="D74" s="77"/>
      <c r="E74" s="79"/>
      <c r="F74" s="114"/>
      <c r="G74" s="43"/>
    </row>
    <row r="75" spans="4:7" ht="12">
      <c r="D75" s="77"/>
      <c r="E75" s="79"/>
      <c r="F75" s="114"/>
      <c r="G75" s="43"/>
    </row>
    <row r="76" spans="4:7" ht="12">
      <c r="D76" s="77"/>
      <c r="E76" s="79"/>
      <c r="F76" s="114"/>
      <c r="G76" s="43"/>
    </row>
    <row r="77" spans="4:7" ht="12">
      <c r="D77" s="77"/>
      <c r="E77" s="79"/>
      <c r="F77" s="114"/>
      <c r="G77" s="43"/>
    </row>
    <row r="78" spans="4:7" ht="12">
      <c r="D78" s="77"/>
      <c r="E78" s="79"/>
      <c r="F78" s="114"/>
      <c r="G78" s="43"/>
    </row>
    <row r="79" spans="4:7" ht="12">
      <c r="D79" s="77"/>
      <c r="E79" s="79"/>
      <c r="F79" s="114"/>
      <c r="G79" s="43"/>
    </row>
    <row r="80" spans="4:7" ht="12">
      <c r="D80" s="77"/>
      <c r="E80" s="79"/>
      <c r="F80" s="114"/>
      <c r="G80" s="43"/>
    </row>
    <row r="81" spans="4:7" ht="12">
      <c r="D81" s="77"/>
      <c r="E81" s="79"/>
      <c r="F81" s="114"/>
      <c r="G81" s="43"/>
    </row>
    <row r="82" spans="4:7" ht="12">
      <c r="D82" s="77"/>
      <c r="E82" s="79"/>
      <c r="F82" s="114"/>
      <c r="G82" s="43"/>
    </row>
    <row r="83" spans="4:7" ht="12">
      <c r="D83" s="77"/>
      <c r="E83" s="79"/>
      <c r="F83" s="114"/>
      <c r="G83" s="43"/>
    </row>
    <row r="84" spans="4:7" ht="12">
      <c r="D84" s="77"/>
      <c r="E84" s="79"/>
      <c r="F84" s="114"/>
      <c r="G84" s="43"/>
    </row>
    <row r="85" spans="4:7" ht="12">
      <c r="D85" s="77"/>
      <c r="E85" s="79"/>
      <c r="F85" s="114"/>
      <c r="G85" s="43"/>
    </row>
    <row r="86" spans="4:7" ht="12">
      <c r="D86" s="77"/>
      <c r="E86" s="79"/>
      <c r="F86" s="114"/>
      <c r="G86" s="43"/>
    </row>
    <row r="87" spans="4:7" ht="12">
      <c r="D87" s="77"/>
      <c r="E87" s="79"/>
      <c r="F87" s="114"/>
      <c r="G87" s="43"/>
    </row>
    <row r="88" spans="4:7" ht="12">
      <c r="D88" s="77"/>
      <c r="E88" s="79"/>
      <c r="F88" s="114"/>
      <c r="G88" s="43"/>
    </row>
    <row r="89" spans="4:7" ht="12">
      <c r="D89" s="77"/>
      <c r="E89" s="79"/>
      <c r="F89" s="114"/>
      <c r="G89" s="43"/>
    </row>
    <row r="90" spans="4:7" ht="12">
      <c r="D90" s="77"/>
      <c r="E90" s="79"/>
      <c r="F90" s="114"/>
      <c r="G90" s="43"/>
    </row>
    <row r="91" spans="4:7" ht="12">
      <c r="D91" s="77"/>
      <c r="E91" s="79"/>
      <c r="F91" s="114"/>
      <c r="G91" s="43"/>
    </row>
    <row r="92" spans="4:7" ht="12">
      <c r="D92" s="77"/>
      <c r="E92" s="79"/>
      <c r="F92" s="114"/>
      <c r="G92" s="43"/>
    </row>
    <row r="93" spans="4:7" ht="12">
      <c r="D93" s="77"/>
      <c r="E93" s="79"/>
      <c r="F93" s="114"/>
      <c r="G93" s="43"/>
    </row>
    <row r="94" spans="4:7" ht="12">
      <c r="D94" s="77"/>
      <c r="E94" s="79"/>
      <c r="F94" s="114"/>
      <c r="G94" s="43"/>
    </row>
    <row r="95" spans="4:7" ht="12">
      <c r="D95" s="77"/>
      <c r="E95" s="79"/>
      <c r="F95" s="114"/>
      <c r="G95" s="43"/>
    </row>
    <row r="96" spans="4:7" ht="12">
      <c r="D96" s="77"/>
      <c r="E96" s="79"/>
      <c r="F96" s="114"/>
      <c r="G96" s="43"/>
    </row>
    <row r="97" spans="4:7" ht="12">
      <c r="D97" s="77"/>
      <c r="E97" s="79"/>
      <c r="F97" s="114"/>
      <c r="G97" s="43"/>
    </row>
    <row r="98" spans="4:7" ht="12">
      <c r="D98" s="77"/>
      <c r="E98" s="79"/>
      <c r="F98" s="114"/>
      <c r="G98" s="43"/>
    </row>
    <row r="99" spans="4:7" ht="12">
      <c r="D99" s="77"/>
      <c r="E99" s="79"/>
      <c r="F99" s="114"/>
      <c r="G99" s="43"/>
    </row>
    <row r="100" spans="4:7" ht="12">
      <c r="D100" s="77"/>
      <c r="E100" s="79"/>
      <c r="F100" s="114"/>
      <c r="G100" s="43"/>
    </row>
    <row r="101" spans="4:7" ht="12">
      <c r="D101" s="77"/>
      <c r="E101" s="79"/>
      <c r="F101" s="114"/>
      <c r="G101" s="43"/>
    </row>
    <row r="102" spans="4:7" ht="12">
      <c r="D102" s="77"/>
      <c r="E102" s="79"/>
      <c r="F102" s="114"/>
      <c r="G102" s="43"/>
    </row>
    <row r="103" spans="4:7" ht="12">
      <c r="D103" s="77"/>
      <c r="E103" s="79"/>
      <c r="F103" s="114"/>
      <c r="G103" s="43"/>
    </row>
    <row r="104" spans="4:7" ht="12">
      <c r="D104" s="77"/>
      <c r="E104" s="79"/>
      <c r="F104" s="114"/>
      <c r="G104" s="43"/>
    </row>
    <row r="105" spans="4:7" ht="12">
      <c r="D105" s="77"/>
      <c r="E105" s="79"/>
      <c r="F105" s="114"/>
      <c r="G105" s="43"/>
    </row>
    <row r="106" spans="4:7" ht="12">
      <c r="D106" s="77"/>
      <c r="E106" s="79"/>
      <c r="F106" s="114"/>
      <c r="G106" s="43"/>
    </row>
    <row r="107" spans="4:7" ht="12">
      <c r="D107" s="77"/>
      <c r="E107" s="79"/>
      <c r="F107" s="114"/>
      <c r="G107" s="43"/>
    </row>
    <row r="108" spans="4:7" ht="12">
      <c r="D108" s="77"/>
      <c r="E108" s="79"/>
      <c r="F108" s="114"/>
      <c r="G108" s="43"/>
    </row>
    <row r="109" spans="4:7" ht="12">
      <c r="D109" s="77"/>
      <c r="E109" s="79"/>
      <c r="F109" s="114"/>
      <c r="G109" s="43"/>
    </row>
    <row r="110" spans="4:7" ht="12">
      <c r="D110" s="77"/>
      <c r="E110" s="79"/>
      <c r="F110" s="114"/>
      <c r="G110" s="43"/>
    </row>
    <row r="111" spans="4:7" ht="12">
      <c r="D111" s="77"/>
      <c r="E111" s="79"/>
      <c r="F111" s="114"/>
      <c r="G111" s="43"/>
    </row>
    <row r="112" spans="4:7" ht="12">
      <c r="D112" s="77"/>
      <c r="E112" s="79"/>
      <c r="F112" s="114"/>
      <c r="G112" s="43"/>
    </row>
    <row r="113" spans="4:7" ht="12">
      <c r="D113" s="77"/>
      <c r="E113" s="79"/>
      <c r="F113" s="114"/>
      <c r="G113" s="43"/>
    </row>
    <row r="114" spans="4:7" ht="12">
      <c r="D114" s="77"/>
      <c r="E114" s="79"/>
      <c r="F114" s="114"/>
      <c r="G114" s="43"/>
    </row>
    <row r="115" spans="4:7" ht="12">
      <c r="D115" s="77"/>
      <c r="E115" s="79"/>
      <c r="F115" s="114"/>
      <c r="G115" s="43"/>
    </row>
    <row r="116" spans="4:7" ht="12">
      <c r="D116" s="77"/>
      <c r="E116" s="79"/>
      <c r="F116" s="114"/>
      <c r="G116" s="43"/>
    </row>
    <row r="117" spans="4:7" ht="12">
      <c r="D117" s="77"/>
      <c r="E117" s="79"/>
      <c r="F117" s="114"/>
      <c r="G117" s="43"/>
    </row>
    <row r="118" spans="4:7" ht="12">
      <c r="D118" s="77"/>
      <c r="E118" s="79"/>
      <c r="F118" s="114"/>
      <c r="G118" s="43"/>
    </row>
    <row r="119" spans="4:7" ht="12">
      <c r="D119" s="77"/>
      <c r="E119" s="79"/>
      <c r="F119" s="114"/>
      <c r="G119" s="43"/>
    </row>
    <row r="120" spans="4:7" ht="12">
      <c r="D120" s="77"/>
      <c r="E120" s="79"/>
      <c r="F120" s="114"/>
      <c r="G120" s="43"/>
    </row>
    <row r="121" spans="4:7" ht="12">
      <c r="D121" s="77"/>
      <c r="E121" s="79"/>
      <c r="F121" s="114"/>
      <c r="G121" s="43"/>
    </row>
    <row r="122" spans="4:7" ht="12">
      <c r="D122" s="77"/>
      <c r="E122" s="79"/>
      <c r="F122" s="114"/>
      <c r="G122" s="43"/>
    </row>
    <row r="123" spans="4:7" ht="12">
      <c r="D123" s="77"/>
      <c r="E123" s="79"/>
      <c r="F123" s="114"/>
      <c r="G123" s="43"/>
    </row>
    <row r="124" spans="4:7" ht="12">
      <c r="D124" s="77"/>
      <c r="E124" s="79"/>
      <c r="F124" s="114"/>
      <c r="G124" s="43"/>
    </row>
    <row r="125" spans="4:7" ht="12">
      <c r="D125" s="77"/>
      <c r="E125" s="79"/>
      <c r="F125" s="114"/>
      <c r="G125" s="43"/>
    </row>
    <row r="126" spans="4:7" ht="12">
      <c r="D126" s="77"/>
      <c r="E126" s="79"/>
      <c r="F126" s="114"/>
      <c r="G126" s="43"/>
    </row>
    <row r="127" spans="4:7" ht="12">
      <c r="D127" s="77"/>
      <c r="E127" s="79"/>
      <c r="F127" s="114"/>
      <c r="G127" s="43"/>
    </row>
    <row r="128" spans="4:7" ht="12">
      <c r="D128" s="77"/>
      <c r="E128" s="79"/>
      <c r="F128" s="114"/>
      <c r="G128" s="43"/>
    </row>
    <row r="129" spans="4:7" ht="12">
      <c r="D129" s="77"/>
      <c r="E129" s="79"/>
      <c r="F129" s="114"/>
      <c r="G129" s="43"/>
    </row>
    <row r="130" spans="4:7" ht="12">
      <c r="D130" s="77"/>
      <c r="E130" s="79"/>
      <c r="F130" s="114"/>
      <c r="G130" s="43"/>
    </row>
    <row r="131" spans="4:7" ht="12">
      <c r="D131" s="77"/>
      <c r="E131" s="79"/>
      <c r="F131" s="114"/>
      <c r="G131" s="43"/>
    </row>
    <row r="132" spans="4:7" ht="12">
      <c r="D132" s="77"/>
      <c r="E132" s="79"/>
      <c r="F132" s="114"/>
      <c r="G132" s="43"/>
    </row>
    <row r="133" spans="4:7" ht="12">
      <c r="D133" s="77"/>
      <c r="E133" s="79"/>
      <c r="F133" s="114"/>
      <c r="G133" s="43"/>
    </row>
    <row r="134" spans="4:7" ht="12">
      <c r="D134" s="77"/>
      <c r="E134" s="79"/>
      <c r="F134" s="114"/>
      <c r="G134" s="43"/>
    </row>
    <row r="135" spans="4:7" ht="12">
      <c r="D135" s="77"/>
      <c r="E135" s="79"/>
      <c r="F135" s="114"/>
      <c r="G135" s="43"/>
    </row>
    <row r="136" spans="4:7" ht="12">
      <c r="D136" s="77"/>
      <c r="E136" s="79"/>
      <c r="F136" s="114"/>
      <c r="G136" s="43"/>
    </row>
    <row r="137" spans="4:7" ht="12">
      <c r="D137" s="77"/>
      <c r="E137" s="79"/>
      <c r="F137" s="114"/>
      <c r="G137" s="43"/>
    </row>
    <row r="138" spans="4:7" ht="12">
      <c r="D138" s="77"/>
      <c r="E138" s="79"/>
      <c r="F138" s="114"/>
      <c r="G138" s="43"/>
    </row>
    <row r="139" spans="4:7" ht="12">
      <c r="D139" s="77"/>
      <c r="E139" s="79"/>
      <c r="F139" s="114"/>
      <c r="G139" s="43"/>
    </row>
    <row r="140" spans="4:7" ht="12">
      <c r="D140" s="77"/>
      <c r="E140" s="79"/>
      <c r="F140" s="114"/>
      <c r="G140" s="43"/>
    </row>
    <row r="141" spans="4:7" ht="12">
      <c r="D141" s="77"/>
      <c r="E141" s="79"/>
      <c r="F141" s="114"/>
      <c r="G141" s="43"/>
    </row>
    <row r="142" spans="4:7" ht="12">
      <c r="D142" s="77"/>
      <c r="E142" s="79"/>
      <c r="F142" s="114"/>
      <c r="G142" s="43"/>
    </row>
    <row r="143" spans="4:7" ht="12">
      <c r="D143" s="77"/>
      <c r="E143" s="79"/>
      <c r="F143" s="114"/>
      <c r="G143" s="43"/>
    </row>
    <row r="144" spans="4:7" ht="12">
      <c r="D144" s="77"/>
      <c r="E144" s="79"/>
      <c r="F144" s="114"/>
      <c r="G144" s="43"/>
    </row>
    <row r="145" spans="4:7" ht="12">
      <c r="D145" s="77"/>
      <c r="E145" s="79"/>
      <c r="F145" s="114"/>
      <c r="G145" s="43"/>
    </row>
    <row r="146" spans="4:7" ht="12">
      <c r="D146" s="77"/>
      <c r="E146" s="79"/>
      <c r="F146" s="114"/>
      <c r="G146" s="43"/>
    </row>
    <row r="147" spans="4:7" ht="12">
      <c r="D147" s="77"/>
      <c r="E147" s="79"/>
      <c r="F147" s="114"/>
      <c r="G147" s="43"/>
    </row>
    <row r="148" spans="4:7" ht="12">
      <c r="D148" s="77"/>
      <c r="E148" s="79"/>
      <c r="F148" s="114"/>
      <c r="G148" s="43"/>
    </row>
    <row r="149" spans="4:7" ht="12">
      <c r="D149" s="77"/>
      <c r="E149" s="79"/>
      <c r="F149" s="114"/>
      <c r="G149" s="43"/>
    </row>
    <row r="150" spans="4:7" ht="12">
      <c r="D150" s="77"/>
      <c r="E150" s="79"/>
      <c r="F150" s="114"/>
      <c r="G150" s="43"/>
    </row>
    <row r="151" spans="4:7" ht="12">
      <c r="D151" s="77"/>
      <c r="E151" s="79"/>
      <c r="F151" s="114"/>
      <c r="G151" s="43"/>
    </row>
    <row r="152" spans="4:7" ht="12">
      <c r="D152" s="77"/>
      <c r="E152" s="79"/>
      <c r="F152" s="114"/>
      <c r="G152" s="43"/>
    </row>
    <row r="153" spans="4:7" ht="12">
      <c r="D153" s="77"/>
      <c r="E153" s="79"/>
      <c r="F153" s="114"/>
      <c r="G153" s="43"/>
    </row>
    <row r="154" spans="4:7" ht="12">
      <c r="D154" s="77"/>
      <c r="E154" s="79"/>
      <c r="F154" s="114"/>
      <c r="G154" s="43"/>
    </row>
    <row r="155" spans="4:7" ht="12">
      <c r="D155" s="77"/>
      <c r="E155" s="79"/>
      <c r="F155" s="114"/>
      <c r="G155" s="43"/>
    </row>
    <row r="156" spans="4:7" ht="12">
      <c r="D156" s="77"/>
      <c r="E156" s="79"/>
      <c r="F156" s="114"/>
      <c r="G156" s="43"/>
    </row>
    <row r="157" spans="4:7" ht="12">
      <c r="D157" s="77"/>
      <c r="E157" s="79"/>
      <c r="F157" s="114"/>
      <c r="G157" s="43"/>
    </row>
    <row r="158" spans="4:7" ht="12">
      <c r="D158" s="77"/>
      <c r="E158" s="79"/>
      <c r="F158" s="114"/>
      <c r="G158" s="43"/>
    </row>
    <row r="159" spans="4:7" ht="12">
      <c r="D159" s="77"/>
      <c r="E159" s="79"/>
      <c r="F159" s="114"/>
      <c r="G159" s="43"/>
    </row>
    <row r="160" spans="4:7" ht="12">
      <c r="D160" s="77"/>
      <c r="E160" s="79"/>
      <c r="F160" s="114"/>
      <c r="G160" s="43"/>
    </row>
    <row r="161" spans="4:7" ht="12">
      <c r="D161" s="77"/>
      <c r="E161" s="79"/>
      <c r="F161" s="114"/>
      <c r="G161" s="43"/>
    </row>
    <row r="162" spans="4:7" ht="12">
      <c r="D162" s="77"/>
      <c r="E162" s="79"/>
      <c r="F162" s="114"/>
      <c r="G162" s="43"/>
    </row>
    <row r="163" spans="4:7" ht="12">
      <c r="D163" s="77"/>
      <c r="E163" s="79"/>
      <c r="F163" s="114"/>
      <c r="G163" s="43"/>
    </row>
    <row r="164" spans="4:7" ht="12">
      <c r="D164" s="77"/>
      <c r="E164" s="79"/>
      <c r="F164" s="114"/>
      <c r="G164" s="43"/>
    </row>
    <row r="165" spans="4:7" ht="12">
      <c r="D165" s="77"/>
      <c r="E165" s="79"/>
      <c r="F165" s="114"/>
      <c r="G165" s="43"/>
    </row>
    <row r="166" spans="4:7" ht="12">
      <c r="D166" s="77"/>
      <c r="E166" s="79"/>
      <c r="F166" s="114"/>
      <c r="G166" s="43"/>
    </row>
    <row r="167" spans="4:7" ht="12">
      <c r="D167" s="77"/>
      <c r="E167" s="79"/>
      <c r="F167" s="114"/>
      <c r="G167" s="43"/>
    </row>
    <row r="168" spans="4:7" ht="12">
      <c r="D168" s="77"/>
      <c r="E168" s="79"/>
      <c r="F168" s="114"/>
      <c r="G168" s="43"/>
    </row>
    <row r="169" spans="4:7" ht="12">
      <c r="D169" s="77"/>
      <c r="E169" s="79"/>
      <c r="F169" s="114"/>
      <c r="G169" s="43"/>
    </row>
    <row r="170" spans="4:7" ht="12">
      <c r="D170" s="77"/>
      <c r="E170" s="79"/>
      <c r="F170" s="114"/>
      <c r="G170" s="43"/>
    </row>
    <row r="171" spans="4:7" ht="12">
      <c r="D171" s="77"/>
      <c r="E171" s="79"/>
      <c r="F171" s="114"/>
      <c r="G171" s="43"/>
    </row>
    <row r="172" spans="4:7" ht="12">
      <c r="D172" s="77"/>
      <c r="E172" s="79"/>
      <c r="F172" s="114"/>
      <c r="G172" s="43"/>
    </row>
    <row r="173" spans="4:7" ht="12">
      <c r="D173" s="77"/>
      <c r="E173" s="79"/>
      <c r="F173" s="114"/>
      <c r="G173" s="43"/>
    </row>
    <row r="174" spans="4:7" ht="12">
      <c r="D174" s="77"/>
      <c r="E174" s="79"/>
      <c r="F174" s="114"/>
      <c r="G174" s="43"/>
    </row>
    <row r="175" spans="4:7" ht="12">
      <c r="D175" s="77"/>
      <c r="E175" s="79"/>
      <c r="F175" s="114"/>
      <c r="G175" s="43"/>
    </row>
    <row r="176" spans="4:7" ht="12">
      <c r="D176" s="77"/>
      <c r="E176" s="79"/>
      <c r="F176" s="114"/>
      <c r="G176" s="43"/>
    </row>
    <row r="177" spans="4:7" ht="12">
      <c r="D177" s="77"/>
      <c r="E177" s="79"/>
      <c r="F177" s="114"/>
      <c r="G177" s="43"/>
    </row>
    <row r="178" spans="4:7" ht="12">
      <c r="D178" s="77"/>
      <c r="E178" s="79"/>
      <c r="F178" s="114"/>
      <c r="G178" s="43"/>
    </row>
    <row r="179" spans="4:7" ht="12">
      <c r="D179" s="77"/>
      <c r="E179" s="79"/>
      <c r="F179" s="114"/>
      <c r="G179" s="43"/>
    </row>
    <row r="180" spans="4:7" ht="12">
      <c r="D180" s="77"/>
      <c r="E180" s="79"/>
      <c r="F180" s="114"/>
      <c r="G180" s="43"/>
    </row>
    <row r="181" spans="4:7" ht="12">
      <c r="D181" s="77"/>
      <c r="E181" s="79"/>
      <c r="F181" s="114"/>
      <c r="G181" s="43"/>
    </row>
    <row r="182" spans="4:7" ht="12">
      <c r="D182" s="77"/>
      <c r="E182" s="79"/>
      <c r="F182" s="114"/>
      <c r="G182" s="43"/>
    </row>
    <row r="183" spans="4:7" ht="12">
      <c r="D183" s="77"/>
      <c r="E183" s="79"/>
      <c r="F183" s="114"/>
      <c r="G183" s="43"/>
    </row>
    <row r="184" spans="4:7" ht="12">
      <c r="D184" s="77"/>
      <c r="E184" s="79"/>
      <c r="F184" s="114"/>
      <c r="G184" s="43"/>
    </row>
    <row r="185" spans="4:7" ht="12">
      <c r="D185" s="77"/>
      <c r="E185" s="79"/>
      <c r="F185" s="114"/>
      <c r="G185" s="43"/>
    </row>
    <row r="186" spans="4:7" ht="12">
      <c r="D186" s="77"/>
      <c r="E186" s="79"/>
      <c r="F186" s="114"/>
      <c r="G186" s="43"/>
    </row>
    <row r="187" spans="4:7" ht="12">
      <c r="D187" s="77"/>
      <c r="E187" s="79"/>
      <c r="F187" s="114"/>
      <c r="G187" s="43"/>
    </row>
    <row r="188" spans="4:7" ht="12">
      <c r="D188" s="77"/>
      <c r="E188" s="79"/>
      <c r="F188" s="114"/>
      <c r="G188" s="43"/>
    </row>
    <row r="189" spans="4:7" ht="12">
      <c r="D189" s="77"/>
      <c r="E189" s="79"/>
      <c r="F189" s="114"/>
      <c r="G189" s="43"/>
    </row>
    <row r="190" spans="4:7" ht="12">
      <c r="D190" s="77"/>
      <c r="E190" s="79"/>
      <c r="F190" s="114"/>
      <c r="G190" s="43"/>
    </row>
    <row r="191" spans="4:7" ht="12">
      <c r="D191" s="77"/>
      <c r="E191" s="79"/>
      <c r="F191" s="114"/>
      <c r="G191" s="43"/>
    </row>
    <row r="192" spans="4:7" ht="12">
      <c r="D192" s="77"/>
      <c r="E192" s="79"/>
      <c r="F192" s="114"/>
      <c r="G192" s="43"/>
    </row>
    <row r="193" spans="4:7" ht="12">
      <c r="D193" s="77"/>
      <c r="E193" s="79"/>
      <c r="F193" s="114"/>
      <c r="G193" s="43"/>
    </row>
    <row r="194" spans="4:7" ht="12">
      <c r="D194" s="77"/>
      <c r="E194" s="79"/>
      <c r="F194" s="114"/>
      <c r="G194" s="43"/>
    </row>
  </sheetData>
  <sheetProtection password="C6D1" sheet="1" objects="1" scenarios="1" formatCells="0" formatColumns="0" formatRows="0"/>
  <mergeCells count="9">
    <mergeCell ref="A1:F1"/>
    <mergeCell ref="A2:F2"/>
    <mergeCell ref="A35:E35"/>
    <mergeCell ref="A5:B5"/>
    <mergeCell ref="A11:B11"/>
    <mergeCell ref="A17:B17"/>
    <mergeCell ref="A23:B23"/>
    <mergeCell ref="A29:B29"/>
    <mergeCell ref="E3:F3"/>
  </mergeCells>
  <dataValidations count="2">
    <dataValidation allowBlank="1" showInputMessage="1" showErrorMessage="1" imeMode="on" sqref="B30:B34 B18:B22 B4 B6:B10 B12:B16 B24:B28"/>
    <dataValidation allowBlank="1" showInputMessage="1" showErrorMessage="1" imeMode="off" sqref="A32 A29:A30 A20 A17:A18 A4:A6 A8 A11:A12 A14 A23:A24 A26"/>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94"/>
  <sheetViews>
    <sheetView showGridLines="0" showZeros="0" view="pageBreakPreview" zoomScaleSheetLayoutView="100" workbookViewId="0" topLeftCell="A48">
      <selection activeCell="B15" sqref="B15:C15"/>
    </sheetView>
  </sheetViews>
  <sheetFormatPr defaultColWidth="9.00390625" defaultRowHeight="14.25"/>
  <cols>
    <col min="1" max="1" width="7.00390625" style="77" customWidth="1"/>
    <col min="2" max="2" width="24.375" style="78" customWidth="1"/>
    <col min="3" max="3" width="6.00390625" style="77" customWidth="1"/>
    <col min="4" max="4" width="10.875" style="81" customWidth="1"/>
    <col min="5" max="5" width="11.625" style="82" customWidth="1"/>
    <col min="6" max="6" width="14.25390625" style="83" customWidth="1"/>
    <col min="7" max="7" width="1.875" style="75" customWidth="1"/>
    <col min="8" max="16384" width="9.00390625" style="49" customWidth="1"/>
  </cols>
  <sheetData>
    <row r="1" spans="1:6" ht="34.5" customHeight="1">
      <c r="A1" s="92" t="s">
        <v>110</v>
      </c>
      <c r="B1" s="93"/>
      <c r="C1" s="93"/>
      <c r="D1" s="93"/>
      <c r="E1" s="93"/>
      <c r="F1" s="93"/>
    </row>
    <row r="2" spans="1:6" s="47" customFormat="1" ht="22.5" customHeight="1">
      <c r="A2" s="94" t="s">
        <v>216</v>
      </c>
      <c r="B2" s="95"/>
      <c r="C2" s="95"/>
      <c r="D2" s="95"/>
      <c r="E2" s="95"/>
      <c r="F2" s="95"/>
    </row>
    <row r="3" spans="1:6" s="51" customFormat="1" ht="15">
      <c r="A3" s="5" t="s">
        <v>112</v>
      </c>
      <c r="B3" s="32"/>
      <c r="C3" s="39"/>
      <c r="D3" s="40"/>
      <c r="E3" s="50"/>
      <c r="F3" s="42" t="s">
        <v>113</v>
      </c>
    </row>
    <row r="4" spans="1:6" s="43" customFormat="1" ht="27" customHeight="1">
      <c r="A4" s="25" t="s">
        <v>16</v>
      </c>
      <c r="B4" s="26" t="s">
        <v>32</v>
      </c>
      <c r="C4" s="25" t="s">
        <v>33</v>
      </c>
      <c r="D4" s="66" t="s">
        <v>34</v>
      </c>
      <c r="E4" s="30" t="s">
        <v>35</v>
      </c>
      <c r="F4" s="25" t="s">
        <v>36</v>
      </c>
    </row>
    <row r="5" spans="1:6" s="47" customFormat="1" ht="27" customHeight="1">
      <c r="A5" s="98" t="s">
        <v>114</v>
      </c>
      <c r="B5" s="99"/>
      <c r="C5" s="44"/>
      <c r="D5" s="44"/>
      <c r="E5" s="86"/>
      <c r="F5" s="91">
        <f>SUM(F6:F9)</f>
        <v>0</v>
      </c>
    </row>
    <row r="6" spans="1:6" s="47" customFormat="1" ht="27" customHeight="1">
      <c r="A6" s="48" t="s">
        <v>66</v>
      </c>
      <c r="B6" s="24" t="s">
        <v>67</v>
      </c>
      <c r="C6" s="85"/>
      <c r="D6" s="48"/>
      <c r="E6" s="45"/>
      <c r="F6" s="46">
        <f aca="true" t="shared" si="0" ref="F6:F119">IF(E6&gt;0,ROUND(D6*E6,0),"")</f>
      </c>
    </row>
    <row r="7" spans="1:6" s="47" customFormat="1" ht="27" customHeight="1">
      <c r="A7" s="48" t="s">
        <v>115</v>
      </c>
      <c r="B7" s="24" t="s">
        <v>217</v>
      </c>
      <c r="C7" s="63" t="s">
        <v>68</v>
      </c>
      <c r="D7" s="48"/>
      <c r="E7" s="45"/>
      <c r="F7" s="46">
        <f t="shared" si="0"/>
      </c>
    </row>
    <row r="8" spans="1:6" s="47" customFormat="1" ht="27" customHeight="1">
      <c r="A8" s="48" t="s">
        <v>159</v>
      </c>
      <c r="B8" s="24" t="s">
        <v>218</v>
      </c>
      <c r="C8" s="63" t="s">
        <v>68</v>
      </c>
      <c r="D8" s="48"/>
      <c r="E8" s="45"/>
      <c r="F8" s="46">
        <f t="shared" si="0"/>
      </c>
    </row>
    <row r="9" spans="1:6" s="47" customFormat="1" ht="27" customHeight="1">
      <c r="A9" s="48" t="s">
        <v>219</v>
      </c>
      <c r="B9" s="24" t="s">
        <v>220</v>
      </c>
      <c r="C9" s="63" t="s">
        <v>68</v>
      </c>
      <c r="D9" s="48">
        <v>1</v>
      </c>
      <c r="E9" s="45"/>
      <c r="F9" s="46">
        <f t="shared" si="0"/>
      </c>
    </row>
    <row r="10" spans="1:6" s="47" customFormat="1" ht="27" customHeight="1">
      <c r="A10" s="98" t="s">
        <v>171</v>
      </c>
      <c r="B10" s="99"/>
      <c r="C10" s="44"/>
      <c r="D10" s="44"/>
      <c r="E10" s="86"/>
      <c r="F10" s="88">
        <f>SUM(F11:F14)</f>
        <v>0</v>
      </c>
    </row>
    <row r="11" spans="1:6" s="47" customFormat="1" ht="27" customHeight="1">
      <c r="A11" s="48" t="s">
        <v>66</v>
      </c>
      <c r="B11" s="24" t="s">
        <v>67</v>
      </c>
      <c r="C11" s="85"/>
      <c r="D11" s="48"/>
      <c r="E11" s="45"/>
      <c r="F11" s="46">
        <f t="shared" si="0"/>
      </c>
    </row>
    <row r="12" spans="1:6" s="47" customFormat="1" ht="27" customHeight="1">
      <c r="A12" s="48" t="s">
        <v>115</v>
      </c>
      <c r="B12" s="24" t="s">
        <v>217</v>
      </c>
      <c r="C12" s="63" t="s">
        <v>68</v>
      </c>
      <c r="D12" s="48">
        <v>3</v>
      </c>
      <c r="E12" s="45"/>
      <c r="F12" s="46">
        <f t="shared" si="0"/>
      </c>
    </row>
    <row r="13" spans="1:6" s="47" customFormat="1" ht="27" customHeight="1">
      <c r="A13" s="48" t="s">
        <v>159</v>
      </c>
      <c r="B13" s="24" t="s">
        <v>218</v>
      </c>
      <c r="C13" s="63" t="s">
        <v>68</v>
      </c>
      <c r="D13" s="48">
        <v>3</v>
      </c>
      <c r="E13" s="45"/>
      <c r="F13" s="46">
        <f t="shared" si="0"/>
      </c>
    </row>
    <row r="14" spans="1:6" s="47" customFormat="1" ht="27" customHeight="1">
      <c r="A14" s="48" t="s">
        <v>219</v>
      </c>
      <c r="B14" s="24" t="s">
        <v>220</v>
      </c>
      <c r="C14" s="63" t="s">
        <v>68</v>
      </c>
      <c r="D14" s="48">
        <v>1</v>
      </c>
      <c r="E14" s="45"/>
      <c r="F14" s="46">
        <f t="shared" si="0"/>
      </c>
    </row>
    <row r="15" spans="1:6" s="47" customFormat="1" ht="27" customHeight="1">
      <c r="A15" s="98" t="s">
        <v>172</v>
      </c>
      <c r="B15" s="99"/>
      <c r="C15" s="44"/>
      <c r="D15" s="44"/>
      <c r="E15" s="86"/>
      <c r="F15" s="88">
        <f>SUM(F16:F19)</f>
        <v>0</v>
      </c>
    </row>
    <row r="16" spans="1:6" s="47" customFormat="1" ht="27" customHeight="1">
      <c r="A16" s="48" t="s">
        <v>66</v>
      </c>
      <c r="B16" s="24" t="s">
        <v>67</v>
      </c>
      <c r="C16" s="85"/>
      <c r="D16" s="48"/>
      <c r="E16" s="45"/>
      <c r="F16" s="46">
        <f t="shared" si="0"/>
      </c>
    </row>
    <row r="17" spans="1:6" s="47" customFormat="1" ht="27" customHeight="1">
      <c r="A17" s="48" t="s">
        <v>207</v>
      </c>
      <c r="B17" s="24" t="s">
        <v>221</v>
      </c>
      <c r="C17" s="63" t="s">
        <v>68</v>
      </c>
      <c r="D17" s="48">
        <v>2</v>
      </c>
      <c r="E17" s="45"/>
      <c r="F17" s="46">
        <f t="shared" si="0"/>
      </c>
    </row>
    <row r="18" spans="1:6" s="47" customFormat="1" ht="27" customHeight="1">
      <c r="A18" s="48" t="s">
        <v>211</v>
      </c>
      <c r="B18" s="24" t="s">
        <v>222</v>
      </c>
      <c r="C18" s="63" t="s">
        <v>68</v>
      </c>
      <c r="D18" s="48">
        <v>2</v>
      </c>
      <c r="E18" s="45"/>
      <c r="F18" s="46">
        <f t="shared" si="0"/>
      </c>
    </row>
    <row r="19" spans="1:6" s="47" customFormat="1" ht="27" customHeight="1">
      <c r="A19" s="48" t="s">
        <v>223</v>
      </c>
      <c r="B19" s="24" t="s">
        <v>224</v>
      </c>
      <c r="C19" s="63" t="s">
        <v>68</v>
      </c>
      <c r="D19" s="48">
        <v>1</v>
      </c>
      <c r="E19" s="45"/>
      <c r="F19" s="46">
        <f t="shared" si="0"/>
      </c>
    </row>
    <row r="20" spans="1:6" s="47" customFormat="1" ht="27" customHeight="1">
      <c r="A20" s="98" t="s">
        <v>225</v>
      </c>
      <c r="B20" s="99"/>
      <c r="C20" s="44"/>
      <c r="D20" s="44"/>
      <c r="E20" s="86"/>
      <c r="F20" s="88">
        <f>SUM(F21:F24)</f>
        <v>0</v>
      </c>
    </row>
    <row r="21" spans="1:6" s="47" customFormat="1" ht="27" customHeight="1">
      <c r="A21" s="48" t="s">
        <v>66</v>
      </c>
      <c r="B21" s="24" t="s">
        <v>67</v>
      </c>
      <c r="C21" s="85"/>
      <c r="D21" s="48"/>
      <c r="E21" s="45"/>
      <c r="F21" s="46">
        <f t="shared" si="0"/>
      </c>
    </row>
    <row r="22" spans="1:6" s="47" customFormat="1" ht="27" customHeight="1">
      <c r="A22" s="48" t="s">
        <v>207</v>
      </c>
      <c r="B22" s="24" t="s">
        <v>221</v>
      </c>
      <c r="C22" s="63" t="s">
        <v>68</v>
      </c>
      <c r="D22" s="48"/>
      <c r="E22" s="45"/>
      <c r="F22" s="46">
        <f t="shared" si="0"/>
      </c>
    </row>
    <row r="23" spans="1:6" s="47" customFormat="1" ht="27" customHeight="1">
      <c r="A23" s="48" t="s">
        <v>211</v>
      </c>
      <c r="B23" s="24" t="s">
        <v>222</v>
      </c>
      <c r="C23" s="63" t="s">
        <v>68</v>
      </c>
      <c r="D23" s="48"/>
      <c r="E23" s="45"/>
      <c r="F23" s="46">
        <f t="shared" si="0"/>
      </c>
    </row>
    <row r="24" spans="1:6" s="47" customFormat="1" ht="27" customHeight="1">
      <c r="A24" s="48" t="s">
        <v>223</v>
      </c>
      <c r="B24" s="24" t="s">
        <v>224</v>
      </c>
      <c r="C24" s="63" t="s">
        <v>68</v>
      </c>
      <c r="D24" s="48">
        <v>1</v>
      </c>
      <c r="E24" s="45"/>
      <c r="F24" s="46">
        <f t="shared" si="0"/>
      </c>
    </row>
    <row r="25" spans="1:6" s="47" customFormat="1" ht="27" customHeight="1">
      <c r="A25" s="98" t="s">
        <v>226</v>
      </c>
      <c r="B25" s="99"/>
      <c r="C25" s="44"/>
      <c r="D25" s="44"/>
      <c r="E25" s="86"/>
      <c r="F25" s="88">
        <f>SUM(F26:F29)</f>
        <v>0</v>
      </c>
    </row>
    <row r="26" spans="1:6" s="47" customFormat="1" ht="27" customHeight="1">
      <c r="A26" s="48" t="s">
        <v>66</v>
      </c>
      <c r="B26" s="24" t="s">
        <v>67</v>
      </c>
      <c r="C26" s="85"/>
      <c r="D26" s="48"/>
      <c r="E26" s="45"/>
      <c r="F26" s="46">
        <f t="shared" si="0"/>
      </c>
    </row>
    <row r="27" spans="1:6" s="47" customFormat="1" ht="27" customHeight="1">
      <c r="A27" s="48" t="s">
        <v>207</v>
      </c>
      <c r="B27" s="24" t="s">
        <v>221</v>
      </c>
      <c r="C27" s="63" t="s">
        <v>68</v>
      </c>
      <c r="D27" s="48">
        <v>2</v>
      </c>
      <c r="E27" s="45"/>
      <c r="F27" s="46">
        <f t="shared" si="0"/>
      </c>
    </row>
    <row r="28" spans="1:6" s="47" customFormat="1" ht="27" customHeight="1">
      <c r="A28" s="48" t="s">
        <v>211</v>
      </c>
      <c r="B28" s="24" t="s">
        <v>222</v>
      </c>
      <c r="C28" s="63" t="s">
        <v>68</v>
      </c>
      <c r="D28" s="48"/>
      <c r="E28" s="45"/>
      <c r="F28" s="46">
        <f t="shared" si="0"/>
      </c>
    </row>
    <row r="29" spans="1:6" s="47" customFormat="1" ht="27" customHeight="1">
      <c r="A29" s="48" t="s">
        <v>223</v>
      </c>
      <c r="B29" s="24" t="s">
        <v>224</v>
      </c>
      <c r="C29" s="63" t="s">
        <v>68</v>
      </c>
      <c r="D29" s="48">
        <v>1</v>
      </c>
      <c r="E29" s="45"/>
      <c r="F29" s="46">
        <f t="shared" si="0"/>
      </c>
    </row>
    <row r="30" spans="1:6" s="47" customFormat="1" ht="27" customHeight="1">
      <c r="A30" s="98" t="s">
        <v>227</v>
      </c>
      <c r="B30" s="99"/>
      <c r="C30" s="44"/>
      <c r="D30" s="44"/>
      <c r="E30" s="86"/>
      <c r="F30" s="88">
        <f>SUM(F31:F34)</f>
        <v>0</v>
      </c>
    </row>
    <row r="31" spans="1:6" s="47" customFormat="1" ht="27" customHeight="1">
      <c r="A31" s="48" t="s">
        <v>66</v>
      </c>
      <c r="B31" s="24" t="s">
        <v>67</v>
      </c>
      <c r="C31" s="85"/>
      <c r="D31" s="48"/>
      <c r="E31" s="45"/>
      <c r="F31" s="46">
        <f t="shared" si="0"/>
      </c>
    </row>
    <row r="32" spans="1:6" s="47" customFormat="1" ht="27" customHeight="1">
      <c r="A32" s="48" t="s">
        <v>207</v>
      </c>
      <c r="B32" s="24" t="s">
        <v>221</v>
      </c>
      <c r="C32" s="63" t="s">
        <v>68</v>
      </c>
      <c r="D32" s="48"/>
      <c r="E32" s="45"/>
      <c r="F32" s="46">
        <f t="shared" si="0"/>
      </c>
    </row>
    <row r="33" spans="1:6" s="47" customFormat="1" ht="27" customHeight="1">
      <c r="A33" s="48" t="s">
        <v>211</v>
      </c>
      <c r="B33" s="24" t="s">
        <v>222</v>
      </c>
      <c r="C33" s="63" t="s">
        <v>68</v>
      </c>
      <c r="D33" s="48"/>
      <c r="E33" s="45"/>
      <c r="F33" s="46">
        <f t="shared" si="0"/>
      </c>
    </row>
    <row r="34" spans="1:6" s="47" customFormat="1" ht="27" customHeight="1">
      <c r="A34" s="48" t="s">
        <v>223</v>
      </c>
      <c r="B34" s="24" t="s">
        <v>224</v>
      </c>
      <c r="C34" s="63" t="s">
        <v>68</v>
      </c>
      <c r="D34" s="48">
        <v>1</v>
      </c>
      <c r="E34" s="45"/>
      <c r="F34" s="46">
        <f t="shared" si="0"/>
      </c>
    </row>
    <row r="35" spans="1:6" s="47" customFormat="1" ht="27" customHeight="1">
      <c r="A35" s="98" t="s">
        <v>228</v>
      </c>
      <c r="B35" s="99"/>
      <c r="C35" s="44"/>
      <c r="D35" s="44"/>
      <c r="E35" s="86"/>
      <c r="F35" s="88">
        <f>SUM(F36:F39)</f>
        <v>0</v>
      </c>
    </row>
    <row r="36" spans="1:6" s="47" customFormat="1" ht="27" customHeight="1">
      <c r="A36" s="48" t="s">
        <v>66</v>
      </c>
      <c r="B36" s="24" t="s">
        <v>67</v>
      </c>
      <c r="C36" s="85"/>
      <c r="D36" s="48"/>
      <c r="E36" s="45"/>
      <c r="F36" s="46">
        <f t="shared" si="0"/>
      </c>
    </row>
    <row r="37" spans="1:6" s="47" customFormat="1" ht="27" customHeight="1">
      <c r="A37" s="48" t="s">
        <v>207</v>
      </c>
      <c r="B37" s="24" t="s">
        <v>221</v>
      </c>
      <c r="C37" s="63" t="s">
        <v>68</v>
      </c>
      <c r="D37" s="48">
        <v>1</v>
      </c>
      <c r="E37" s="45"/>
      <c r="F37" s="46">
        <f t="shared" si="0"/>
      </c>
    </row>
    <row r="38" spans="1:6" s="47" customFormat="1" ht="27" customHeight="1">
      <c r="A38" s="48" t="s">
        <v>211</v>
      </c>
      <c r="B38" s="24" t="s">
        <v>222</v>
      </c>
      <c r="C38" s="63" t="s">
        <v>68</v>
      </c>
      <c r="D38" s="48"/>
      <c r="E38" s="45"/>
      <c r="F38" s="46">
        <f t="shared" si="0"/>
      </c>
    </row>
    <row r="39" spans="1:6" s="47" customFormat="1" ht="27" customHeight="1">
      <c r="A39" s="48" t="s">
        <v>223</v>
      </c>
      <c r="B39" s="24" t="s">
        <v>224</v>
      </c>
      <c r="C39" s="63" t="s">
        <v>68</v>
      </c>
      <c r="D39" s="48">
        <v>1</v>
      </c>
      <c r="E39" s="45"/>
      <c r="F39" s="46">
        <f t="shared" si="0"/>
      </c>
    </row>
    <row r="40" spans="1:6" s="47" customFormat="1" ht="27" customHeight="1">
      <c r="A40" s="98" t="s">
        <v>229</v>
      </c>
      <c r="B40" s="99"/>
      <c r="C40" s="44"/>
      <c r="D40" s="44"/>
      <c r="E40" s="86"/>
      <c r="F40" s="88">
        <f>SUM(F41:F44)</f>
        <v>0</v>
      </c>
    </row>
    <row r="41" spans="1:6" s="47" customFormat="1" ht="27" customHeight="1">
      <c r="A41" s="48" t="s">
        <v>66</v>
      </c>
      <c r="B41" s="24" t="s">
        <v>67</v>
      </c>
      <c r="C41" s="85"/>
      <c r="D41" s="48"/>
      <c r="E41" s="45"/>
      <c r="F41" s="46">
        <f t="shared" si="0"/>
      </c>
    </row>
    <row r="42" spans="1:6" s="47" customFormat="1" ht="27" customHeight="1">
      <c r="A42" s="48" t="s">
        <v>207</v>
      </c>
      <c r="B42" s="24" t="s">
        <v>221</v>
      </c>
      <c r="C42" s="63" t="s">
        <v>68</v>
      </c>
      <c r="D42" s="48"/>
      <c r="E42" s="45"/>
      <c r="F42" s="46">
        <f t="shared" si="0"/>
      </c>
    </row>
    <row r="43" spans="1:6" s="47" customFormat="1" ht="27" customHeight="1">
      <c r="A43" s="48" t="s">
        <v>211</v>
      </c>
      <c r="B43" s="24" t="s">
        <v>222</v>
      </c>
      <c r="C43" s="63" t="s">
        <v>68</v>
      </c>
      <c r="D43" s="48"/>
      <c r="E43" s="45"/>
      <c r="F43" s="46">
        <f t="shared" si="0"/>
      </c>
    </row>
    <row r="44" spans="1:6" s="47" customFormat="1" ht="27" customHeight="1">
      <c r="A44" s="48" t="s">
        <v>223</v>
      </c>
      <c r="B44" s="24" t="s">
        <v>224</v>
      </c>
      <c r="C44" s="63" t="s">
        <v>68</v>
      </c>
      <c r="D44" s="48">
        <v>1</v>
      </c>
      <c r="E44" s="45"/>
      <c r="F44" s="46">
        <f t="shared" si="0"/>
      </c>
    </row>
    <row r="45" spans="1:6" s="47" customFormat="1" ht="27" customHeight="1">
      <c r="A45" s="98" t="s">
        <v>230</v>
      </c>
      <c r="B45" s="99"/>
      <c r="C45" s="44"/>
      <c r="D45" s="44"/>
      <c r="E45" s="86"/>
      <c r="F45" s="88">
        <f>SUM(F46:F49)</f>
        <v>0</v>
      </c>
    </row>
    <row r="46" spans="1:6" s="47" customFormat="1" ht="27" customHeight="1">
      <c r="A46" s="48" t="s">
        <v>66</v>
      </c>
      <c r="B46" s="24" t="s">
        <v>67</v>
      </c>
      <c r="C46" s="85"/>
      <c r="D46" s="48"/>
      <c r="E46" s="45"/>
      <c r="F46" s="46">
        <f t="shared" si="0"/>
      </c>
    </row>
    <row r="47" spans="1:6" s="47" customFormat="1" ht="27" customHeight="1">
      <c r="A47" s="48" t="s">
        <v>207</v>
      </c>
      <c r="B47" s="24" t="s">
        <v>221</v>
      </c>
      <c r="C47" s="63" t="s">
        <v>68</v>
      </c>
      <c r="D47" s="48"/>
      <c r="E47" s="45"/>
      <c r="F47" s="46">
        <f t="shared" si="0"/>
      </c>
    </row>
    <row r="48" spans="1:6" s="47" customFormat="1" ht="27" customHeight="1">
      <c r="A48" s="48" t="s">
        <v>211</v>
      </c>
      <c r="B48" s="24" t="s">
        <v>222</v>
      </c>
      <c r="C48" s="63" t="s">
        <v>68</v>
      </c>
      <c r="D48" s="48"/>
      <c r="E48" s="45"/>
      <c r="F48" s="46">
        <f t="shared" si="0"/>
      </c>
    </row>
    <row r="49" spans="1:6" s="47" customFormat="1" ht="27" customHeight="1">
      <c r="A49" s="48" t="s">
        <v>223</v>
      </c>
      <c r="B49" s="24" t="s">
        <v>224</v>
      </c>
      <c r="C49" s="63" t="s">
        <v>68</v>
      </c>
      <c r="D49" s="48">
        <v>1</v>
      </c>
      <c r="E49" s="45"/>
      <c r="F49" s="46">
        <f t="shared" si="0"/>
      </c>
    </row>
    <row r="50" spans="1:6" s="47" customFormat="1" ht="27" customHeight="1">
      <c r="A50" s="98" t="s">
        <v>231</v>
      </c>
      <c r="B50" s="99"/>
      <c r="C50" s="44"/>
      <c r="D50" s="44"/>
      <c r="E50" s="86"/>
      <c r="F50" s="88">
        <f>SUM(F51:F54)</f>
        <v>0</v>
      </c>
    </row>
    <row r="51" spans="1:6" s="47" customFormat="1" ht="27" customHeight="1">
      <c r="A51" s="48" t="s">
        <v>66</v>
      </c>
      <c r="B51" s="24" t="s">
        <v>67</v>
      </c>
      <c r="C51" s="85"/>
      <c r="D51" s="48"/>
      <c r="E51" s="45"/>
      <c r="F51" s="46">
        <f t="shared" si="0"/>
      </c>
    </row>
    <row r="52" spans="1:6" s="47" customFormat="1" ht="27" customHeight="1">
      <c r="A52" s="48" t="s">
        <v>207</v>
      </c>
      <c r="B52" s="24" t="s">
        <v>221</v>
      </c>
      <c r="C52" s="63" t="s">
        <v>68</v>
      </c>
      <c r="D52" s="48"/>
      <c r="E52" s="45"/>
      <c r="F52" s="46">
        <f t="shared" si="0"/>
      </c>
    </row>
    <row r="53" spans="1:6" s="47" customFormat="1" ht="27" customHeight="1">
      <c r="A53" s="48" t="s">
        <v>211</v>
      </c>
      <c r="B53" s="24" t="s">
        <v>222</v>
      </c>
      <c r="C53" s="63" t="s">
        <v>68</v>
      </c>
      <c r="D53" s="48"/>
      <c r="E53" s="45"/>
      <c r="F53" s="46">
        <f t="shared" si="0"/>
      </c>
    </row>
    <row r="54" spans="1:6" s="47" customFormat="1" ht="27" customHeight="1">
      <c r="A54" s="48" t="s">
        <v>223</v>
      </c>
      <c r="B54" s="24" t="s">
        <v>224</v>
      </c>
      <c r="C54" s="63" t="s">
        <v>68</v>
      </c>
      <c r="D54" s="48">
        <v>1</v>
      </c>
      <c r="E54" s="45"/>
      <c r="F54" s="46">
        <f t="shared" si="0"/>
      </c>
    </row>
    <row r="55" spans="1:6" s="47" customFormat="1" ht="27" customHeight="1">
      <c r="A55" s="98" t="s">
        <v>232</v>
      </c>
      <c r="B55" s="99"/>
      <c r="C55" s="44"/>
      <c r="D55" s="44"/>
      <c r="E55" s="86"/>
      <c r="F55" s="88">
        <f>SUM(F56:F59)</f>
        <v>0</v>
      </c>
    </row>
    <row r="56" spans="1:6" s="47" customFormat="1" ht="27" customHeight="1">
      <c r="A56" s="48" t="s">
        <v>66</v>
      </c>
      <c r="B56" s="24" t="s">
        <v>67</v>
      </c>
      <c r="C56" s="85"/>
      <c r="D56" s="48"/>
      <c r="E56" s="45"/>
      <c r="F56" s="46">
        <f t="shared" si="0"/>
      </c>
    </row>
    <row r="57" spans="1:6" s="47" customFormat="1" ht="27" customHeight="1">
      <c r="A57" s="48" t="s">
        <v>207</v>
      </c>
      <c r="B57" s="24" t="s">
        <v>221</v>
      </c>
      <c r="C57" s="63" t="s">
        <v>68</v>
      </c>
      <c r="D57" s="48"/>
      <c r="E57" s="45"/>
      <c r="F57" s="46">
        <f t="shared" si="0"/>
      </c>
    </row>
    <row r="58" spans="1:6" s="47" customFormat="1" ht="27" customHeight="1">
      <c r="A58" s="48" t="s">
        <v>211</v>
      </c>
      <c r="B58" s="24" t="s">
        <v>222</v>
      </c>
      <c r="C58" s="63" t="s">
        <v>68</v>
      </c>
      <c r="D58" s="48"/>
      <c r="E58" s="45"/>
      <c r="F58" s="46">
        <f t="shared" si="0"/>
      </c>
    </row>
    <row r="59" spans="1:6" s="47" customFormat="1" ht="27" customHeight="1">
      <c r="A59" s="48" t="s">
        <v>223</v>
      </c>
      <c r="B59" s="24" t="s">
        <v>224</v>
      </c>
      <c r="C59" s="63" t="s">
        <v>68</v>
      </c>
      <c r="D59" s="48">
        <v>1</v>
      </c>
      <c r="E59" s="45"/>
      <c r="F59" s="46">
        <f t="shared" si="0"/>
      </c>
    </row>
    <row r="60" spans="1:6" s="47" customFormat="1" ht="27" customHeight="1">
      <c r="A60" s="98" t="s">
        <v>204</v>
      </c>
      <c r="B60" s="99"/>
      <c r="C60" s="44"/>
      <c r="D60" s="44"/>
      <c r="E60" s="86"/>
      <c r="F60" s="88">
        <f>SUM(F61:F64)</f>
        <v>0</v>
      </c>
    </row>
    <row r="61" spans="1:6" s="47" customFormat="1" ht="27" customHeight="1">
      <c r="A61" s="48" t="s">
        <v>66</v>
      </c>
      <c r="B61" s="24" t="s">
        <v>67</v>
      </c>
      <c r="C61" s="85"/>
      <c r="D61" s="48"/>
      <c r="E61" s="45"/>
      <c r="F61" s="46">
        <f t="shared" si="0"/>
      </c>
    </row>
    <row r="62" spans="1:6" s="47" customFormat="1" ht="27" customHeight="1">
      <c r="A62" s="48" t="s">
        <v>207</v>
      </c>
      <c r="B62" s="24" t="s">
        <v>221</v>
      </c>
      <c r="C62" s="63" t="s">
        <v>68</v>
      </c>
      <c r="D62" s="48">
        <v>2</v>
      </c>
      <c r="E62" s="45"/>
      <c r="F62" s="46">
        <f t="shared" si="0"/>
      </c>
    </row>
    <row r="63" spans="1:6" s="47" customFormat="1" ht="27" customHeight="1">
      <c r="A63" s="48" t="s">
        <v>211</v>
      </c>
      <c r="B63" s="24" t="s">
        <v>222</v>
      </c>
      <c r="C63" s="63" t="s">
        <v>68</v>
      </c>
      <c r="D63" s="48">
        <v>2</v>
      </c>
      <c r="E63" s="45"/>
      <c r="F63" s="46">
        <f t="shared" si="0"/>
      </c>
    </row>
    <row r="64" spans="1:6" s="47" customFormat="1" ht="27" customHeight="1">
      <c r="A64" s="48" t="s">
        <v>223</v>
      </c>
      <c r="B64" s="24" t="s">
        <v>224</v>
      </c>
      <c r="C64" s="63" t="s">
        <v>68</v>
      </c>
      <c r="D64" s="48">
        <v>1</v>
      </c>
      <c r="E64" s="45"/>
      <c r="F64" s="46">
        <f t="shared" si="0"/>
      </c>
    </row>
    <row r="65" spans="1:6" s="47" customFormat="1" ht="27" customHeight="1">
      <c r="A65" s="98" t="s">
        <v>233</v>
      </c>
      <c r="B65" s="99"/>
      <c r="C65" s="44"/>
      <c r="D65" s="44"/>
      <c r="E65" s="86"/>
      <c r="F65" s="88">
        <f>SUM(F66:F69)</f>
        <v>0</v>
      </c>
    </row>
    <row r="66" spans="1:6" s="47" customFormat="1" ht="27" customHeight="1">
      <c r="A66" s="48" t="s">
        <v>66</v>
      </c>
      <c r="B66" s="24" t="s">
        <v>67</v>
      </c>
      <c r="C66" s="85"/>
      <c r="D66" s="48"/>
      <c r="E66" s="45"/>
      <c r="F66" s="46">
        <f t="shared" si="0"/>
      </c>
    </row>
    <row r="67" spans="1:6" s="47" customFormat="1" ht="27" customHeight="1">
      <c r="A67" s="48" t="s">
        <v>207</v>
      </c>
      <c r="B67" s="24" t="s">
        <v>221</v>
      </c>
      <c r="C67" s="63" t="s">
        <v>68</v>
      </c>
      <c r="D67" s="48"/>
      <c r="E67" s="45"/>
      <c r="F67" s="46">
        <f t="shared" si="0"/>
      </c>
    </row>
    <row r="68" spans="1:6" s="47" customFormat="1" ht="27" customHeight="1">
      <c r="A68" s="48" t="s">
        <v>211</v>
      </c>
      <c r="B68" s="24" t="s">
        <v>222</v>
      </c>
      <c r="C68" s="63" t="s">
        <v>68</v>
      </c>
      <c r="D68" s="48"/>
      <c r="E68" s="45"/>
      <c r="F68" s="46">
        <f t="shared" si="0"/>
      </c>
    </row>
    <row r="69" spans="1:6" s="47" customFormat="1" ht="27" customHeight="1">
      <c r="A69" s="48" t="s">
        <v>223</v>
      </c>
      <c r="B69" s="24" t="s">
        <v>224</v>
      </c>
      <c r="C69" s="63" t="s">
        <v>68</v>
      </c>
      <c r="D69" s="48">
        <v>1</v>
      </c>
      <c r="E69" s="45"/>
      <c r="F69" s="46">
        <f t="shared" si="0"/>
      </c>
    </row>
    <row r="70" spans="1:6" s="47" customFormat="1" ht="27" customHeight="1">
      <c r="A70" s="98" t="s">
        <v>234</v>
      </c>
      <c r="B70" s="99"/>
      <c r="C70" s="44"/>
      <c r="D70" s="44"/>
      <c r="E70" s="86"/>
      <c r="F70" s="88">
        <f>SUM(F71:F74)</f>
        <v>0</v>
      </c>
    </row>
    <row r="71" spans="1:6" s="47" customFormat="1" ht="27" customHeight="1">
      <c r="A71" s="48" t="s">
        <v>66</v>
      </c>
      <c r="B71" s="24" t="s">
        <v>67</v>
      </c>
      <c r="C71" s="85"/>
      <c r="D71" s="48"/>
      <c r="E71" s="45"/>
      <c r="F71" s="46">
        <f t="shared" si="0"/>
      </c>
    </row>
    <row r="72" spans="1:6" s="47" customFormat="1" ht="27" customHeight="1">
      <c r="A72" s="48" t="s">
        <v>207</v>
      </c>
      <c r="B72" s="24" t="s">
        <v>221</v>
      </c>
      <c r="C72" s="63" t="s">
        <v>68</v>
      </c>
      <c r="D72" s="48">
        <v>3</v>
      </c>
      <c r="E72" s="45"/>
      <c r="F72" s="46">
        <f t="shared" si="0"/>
      </c>
    </row>
    <row r="73" spans="1:6" s="47" customFormat="1" ht="27" customHeight="1">
      <c r="A73" s="48" t="s">
        <v>211</v>
      </c>
      <c r="B73" s="24" t="s">
        <v>222</v>
      </c>
      <c r="C73" s="63" t="s">
        <v>68</v>
      </c>
      <c r="D73" s="48">
        <v>1</v>
      </c>
      <c r="E73" s="45"/>
      <c r="F73" s="46">
        <f t="shared" si="0"/>
      </c>
    </row>
    <row r="74" spans="1:6" s="47" customFormat="1" ht="27" customHeight="1">
      <c r="A74" s="48" t="s">
        <v>223</v>
      </c>
      <c r="B74" s="24" t="s">
        <v>224</v>
      </c>
      <c r="C74" s="63" t="s">
        <v>68</v>
      </c>
      <c r="D74" s="48">
        <v>2</v>
      </c>
      <c r="E74" s="45"/>
      <c r="F74" s="46">
        <f t="shared" si="0"/>
      </c>
    </row>
    <row r="75" spans="1:6" s="47" customFormat="1" ht="27" customHeight="1">
      <c r="A75" s="98" t="s">
        <v>213</v>
      </c>
      <c r="B75" s="99"/>
      <c r="C75" s="44"/>
      <c r="D75" s="44"/>
      <c r="E75" s="86"/>
      <c r="F75" s="88">
        <f>SUM(F76:F79)</f>
        <v>0</v>
      </c>
    </row>
    <row r="76" spans="1:6" s="47" customFormat="1" ht="27" customHeight="1">
      <c r="A76" s="48" t="s">
        <v>66</v>
      </c>
      <c r="B76" s="24" t="s">
        <v>67</v>
      </c>
      <c r="C76" s="85"/>
      <c r="D76" s="48"/>
      <c r="E76" s="45"/>
      <c r="F76" s="46">
        <f t="shared" si="0"/>
      </c>
    </row>
    <row r="77" spans="1:6" s="47" customFormat="1" ht="27" customHeight="1">
      <c r="A77" s="48" t="s">
        <v>207</v>
      </c>
      <c r="B77" s="24" t="s">
        <v>221</v>
      </c>
      <c r="C77" s="63" t="s">
        <v>68</v>
      </c>
      <c r="D77" s="48"/>
      <c r="E77" s="45"/>
      <c r="F77" s="46">
        <f t="shared" si="0"/>
      </c>
    </row>
    <row r="78" spans="1:6" s="47" customFormat="1" ht="27" customHeight="1">
      <c r="A78" s="48" t="s">
        <v>211</v>
      </c>
      <c r="B78" s="24" t="s">
        <v>222</v>
      </c>
      <c r="C78" s="63" t="s">
        <v>68</v>
      </c>
      <c r="D78" s="48"/>
      <c r="E78" s="45"/>
      <c r="F78" s="46">
        <f t="shared" si="0"/>
      </c>
    </row>
    <row r="79" spans="1:6" s="47" customFormat="1" ht="27" customHeight="1">
      <c r="A79" s="48" t="s">
        <v>223</v>
      </c>
      <c r="B79" s="24" t="s">
        <v>224</v>
      </c>
      <c r="C79" s="63" t="s">
        <v>68</v>
      </c>
      <c r="D79" s="48">
        <v>1</v>
      </c>
      <c r="E79" s="45"/>
      <c r="F79" s="46">
        <f t="shared" si="0"/>
      </c>
    </row>
    <row r="80" spans="1:6" s="47" customFormat="1" ht="27" customHeight="1">
      <c r="A80" s="98" t="s">
        <v>235</v>
      </c>
      <c r="B80" s="99"/>
      <c r="C80" s="44"/>
      <c r="D80" s="44"/>
      <c r="E80" s="86"/>
      <c r="F80" s="88">
        <f>SUM(F81:F84)</f>
        <v>0</v>
      </c>
    </row>
    <row r="81" spans="1:6" s="47" customFormat="1" ht="27" customHeight="1">
      <c r="A81" s="48" t="s">
        <v>66</v>
      </c>
      <c r="B81" s="24" t="s">
        <v>67</v>
      </c>
      <c r="C81" s="85"/>
      <c r="D81" s="48"/>
      <c r="E81" s="45"/>
      <c r="F81" s="46">
        <f t="shared" si="0"/>
      </c>
    </row>
    <row r="82" spans="1:6" s="47" customFormat="1" ht="27" customHeight="1">
      <c r="A82" s="48" t="s">
        <v>207</v>
      </c>
      <c r="B82" s="24" t="s">
        <v>221</v>
      </c>
      <c r="C82" s="63" t="s">
        <v>68</v>
      </c>
      <c r="D82" s="48"/>
      <c r="E82" s="45"/>
      <c r="F82" s="46">
        <f t="shared" si="0"/>
      </c>
    </row>
    <row r="83" spans="1:6" s="47" customFormat="1" ht="27" customHeight="1">
      <c r="A83" s="48" t="s">
        <v>211</v>
      </c>
      <c r="B83" s="24" t="s">
        <v>222</v>
      </c>
      <c r="C83" s="63" t="s">
        <v>68</v>
      </c>
      <c r="D83" s="48"/>
      <c r="E83" s="45"/>
      <c r="F83" s="46">
        <f t="shared" si="0"/>
      </c>
    </row>
    <row r="84" spans="1:6" s="47" customFormat="1" ht="27" customHeight="1">
      <c r="A84" s="48" t="s">
        <v>223</v>
      </c>
      <c r="B84" s="24" t="s">
        <v>224</v>
      </c>
      <c r="C84" s="63" t="s">
        <v>68</v>
      </c>
      <c r="D84" s="48">
        <v>1</v>
      </c>
      <c r="E84" s="45"/>
      <c r="F84" s="46">
        <f t="shared" si="0"/>
      </c>
    </row>
    <row r="85" spans="1:6" s="47" customFormat="1" ht="27" customHeight="1">
      <c r="A85" s="98" t="s">
        <v>236</v>
      </c>
      <c r="B85" s="99"/>
      <c r="C85" s="44"/>
      <c r="D85" s="44"/>
      <c r="E85" s="86"/>
      <c r="F85" s="88">
        <f>SUM(F86:F89)</f>
        <v>0</v>
      </c>
    </row>
    <row r="86" spans="1:6" s="47" customFormat="1" ht="27" customHeight="1">
      <c r="A86" s="48" t="s">
        <v>66</v>
      </c>
      <c r="B86" s="24" t="s">
        <v>67</v>
      </c>
      <c r="C86" s="85"/>
      <c r="D86" s="48"/>
      <c r="E86" s="45"/>
      <c r="F86" s="46">
        <f t="shared" si="0"/>
      </c>
    </row>
    <row r="87" spans="1:6" s="47" customFormat="1" ht="27" customHeight="1">
      <c r="A87" s="48" t="s">
        <v>207</v>
      </c>
      <c r="B87" s="24" t="s">
        <v>221</v>
      </c>
      <c r="C87" s="63" t="s">
        <v>68</v>
      </c>
      <c r="D87" s="48"/>
      <c r="E87" s="45"/>
      <c r="F87" s="46">
        <f t="shared" si="0"/>
      </c>
    </row>
    <row r="88" spans="1:6" s="47" customFormat="1" ht="27" customHeight="1">
      <c r="A88" s="48" t="s">
        <v>211</v>
      </c>
      <c r="B88" s="24" t="s">
        <v>222</v>
      </c>
      <c r="C88" s="63" t="s">
        <v>68</v>
      </c>
      <c r="D88" s="48"/>
      <c r="E88" s="45"/>
      <c r="F88" s="46">
        <f t="shared" si="0"/>
      </c>
    </row>
    <row r="89" spans="1:6" s="47" customFormat="1" ht="27" customHeight="1">
      <c r="A89" s="48" t="s">
        <v>223</v>
      </c>
      <c r="B89" s="24" t="s">
        <v>224</v>
      </c>
      <c r="C89" s="63" t="s">
        <v>68</v>
      </c>
      <c r="D89" s="48">
        <v>1</v>
      </c>
      <c r="E89" s="45"/>
      <c r="F89" s="46">
        <f t="shared" si="0"/>
      </c>
    </row>
    <row r="90" spans="1:6" s="47" customFormat="1" ht="27" customHeight="1">
      <c r="A90" s="98" t="s">
        <v>237</v>
      </c>
      <c r="B90" s="99"/>
      <c r="C90" s="44"/>
      <c r="D90" s="44"/>
      <c r="E90" s="86"/>
      <c r="F90" s="88">
        <f>SUM(F91:F94)</f>
        <v>0</v>
      </c>
    </row>
    <row r="91" spans="1:6" s="47" customFormat="1" ht="27" customHeight="1">
      <c r="A91" s="48" t="s">
        <v>66</v>
      </c>
      <c r="B91" s="24" t="s">
        <v>67</v>
      </c>
      <c r="C91" s="85"/>
      <c r="D91" s="48"/>
      <c r="E91" s="45"/>
      <c r="F91" s="46">
        <f t="shared" si="0"/>
      </c>
    </row>
    <row r="92" spans="1:6" s="47" customFormat="1" ht="27" customHeight="1">
      <c r="A92" s="48" t="s">
        <v>207</v>
      </c>
      <c r="B92" s="24" t="s">
        <v>221</v>
      </c>
      <c r="C92" s="63" t="s">
        <v>68</v>
      </c>
      <c r="D92" s="48"/>
      <c r="E92" s="45"/>
      <c r="F92" s="46">
        <f t="shared" si="0"/>
      </c>
    </row>
    <row r="93" spans="1:6" s="47" customFormat="1" ht="27" customHeight="1">
      <c r="A93" s="48" t="s">
        <v>211</v>
      </c>
      <c r="B93" s="24" t="s">
        <v>222</v>
      </c>
      <c r="C93" s="63" t="s">
        <v>68</v>
      </c>
      <c r="D93" s="48"/>
      <c r="E93" s="45"/>
      <c r="F93" s="46">
        <f t="shared" si="0"/>
      </c>
    </row>
    <row r="94" spans="1:6" s="47" customFormat="1" ht="27" customHeight="1">
      <c r="A94" s="48" t="s">
        <v>223</v>
      </c>
      <c r="B94" s="24" t="s">
        <v>224</v>
      </c>
      <c r="C94" s="63" t="s">
        <v>68</v>
      </c>
      <c r="D94" s="48">
        <v>1</v>
      </c>
      <c r="E94" s="45"/>
      <c r="F94" s="46">
        <f t="shared" si="0"/>
      </c>
    </row>
    <row r="95" spans="1:6" s="47" customFormat="1" ht="27" customHeight="1">
      <c r="A95" s="98" t="s">
        <v>238</v>
      </c>
      <c r="B95" s="99"/>
      <c r="C95" s="44"/>
      <c r="D95" s="44"/>
      <c r="E95" s="86"/>
      <c r="F95" s="88">
        <f>SUM(F96:F99)</f>
        <v>0</v>
      </c>
    </row>
    <row r="96" spans="1:6" s="47" customFormat="1" ht="27" customHeight="1">
      <c r="A96" s="48" t="s">
        <v>66</v>
      </c>
      <c r="B96" s="24" t="s">
        <v>67</v>
      </c>
      <c r="C96" s="85"/>
      <c r="D96" s="48"/>
      <c r="E96" s="45"/>
      <c r="F96" s="46">
        <f t="shared" si="0"/>
      </c>
    </row>
    <row r="97" spans="1:6" s="47" customFormat="1" ht="27" customHeight="1">
      <c r="A97" s="48" t="s">
        <v>207</v>
      </c>
      <c r="B97" s="24" t="s">
        <v>221</v>
      </c>
      <c r="C97" s="63" t="s">
        <v>68</v>
      </c>
      <c r="D97" s="48"/>
      <c r="E97" s="45"/>
      <c r="F97" s="46">
        <f t="shared" si="0"/>
      </c>
    </row>
    <row r="98" spans="1:6" s="47" customFormat="1" ht="27" customHeight="1">
      <c r="A98" s="48" t="s">
        <v>211</v>
      </c>
      <c r="B98" s="24" t="s">
        <v>222</v>
      </c>
      <c r="C98" s="63" t="s">
        <v>68</v>
      </c>
      <c r="D98" s="48"/>
      <c r="E98" s="45"/>
      <c r="F98" s="46">
        <f t="shared" si="0"/>
      </c>
    </row>
    <row r="99" spans="1:6" s="47" customFormat="1" ht="27" customHeight="1">
      <c r="A99" s="48" t="s">
        <v>223</v>
      </c>
      <c r="B99" s="24" t="s">
        <v>224</v>
      </c>
      <c r="C99" s="63" t="s">
        <v>68</v>
      </c>
      <c r="D99" s="48">
        <v>1</v>
      </c>
      <c r="E99" s="45"/>
      <c r="F99" s="46">
        <f t="shared" si="0"/>
      </c>
    </row>
    <row r="100" spans="1:6" s="47" customFormat="1" ht="27" customHeight="1">
      <c r="A100" s="98" t="s">
        <v>239</v>
      </c>
      <c r="B100" s="99"/>
      <c r="C100" s="44"/>
      <c r="D100" s="44"/>
      <c r="E100" s="86"/>
      <c r="F100" s="88">
        <f>SUM(F101:F104)</f>
        <v>0</v>
      </c>
    </row>
    <row r="101" spans="1:6" s="47" customFormat="1" ht="27" customHeight="1">
      <c r="A101" s="48" t="s">
        <v>66</v>
      </c>
      <c r="B101" s="24" t="s">
        <v>67</v>
      </c>
      <c r="C101" s="85"/>
      <c r="D101" s="48"/>
      <c r="E101" s="45"/>
      <c r="F101" s="46">
        <f t="shared" si="0"/>
      </c>
    </row>
    <row r="102" spans="1:6" s="47" customFormat="1" ht="27" customHeight="1">
      <c r="A102" s="48" t="s">
        <v>207</v>
      </c>
      <c r="B102" s="24" t="s">
        <v>221</v>
      </c>
      <c r="C102" s="63" t="s">
        <v>68</v>
      </c>
      <c r="D102" s="48"/>
      <c r="E102" s="45"/>
      <c r="F102" s="46">
        <f t="shared" si="0"/>
      </c>
    </row>
    <row r="103" spans="1:6" s="47" customFormat="1" ht="27" customHeight="1">
      <c r="A103" s="48" t="s">
        <v>211</v>
      </c>
      <c r="B103" s="24" t="s">
        <v>222</v>
      </c>
      <c r="C103" s="63" t="s">
        <v>68</v>
      </c>
      <c r="D103" s="48"/>
      <c r="E103" s="45"/>
      <c r="F103" s="46">
        <f t="shared" si="0"/>
      </c>
    </row>
    <row r="104" spans="1:6" s="47" customFormat="1" ht="27" customHeight="1">
      <c r="A104" s="48" t="s">
        <v>223</v>
      </c>
      <c r="B104" s="24" t="s">
        <v>224</v>
      </c>
      <c r="C104" s="63" t="s">
        <v>68</v>
      </c>
      <c r="D104" s="48">
        <v>1</v>
      </c>
      <c r="E104" s="45"/>
      <c r="F104" s="46">
        <f t="shared" si="0"/>
      </c>
    </row>
    <row r="105" spans="1:6" s="47" customFormat="1" ht="27" customHeight="1">
      <c r="A105" s="98" t="s">
        <v>240</v>
      </c>
      <c r="B105" s="99"/>
      <c r="C105" s="44"/>
      <c r="D105" s="44"/>
      <c r="E105" s="86"/>
      <c r="F105" s="88">
        <f>SUM(F106:F109)</f>
        <v>0</v>
      </c>
    </row>
    <row r="106" spans="1:6" s="47" customFormat="1" ht="27" customHeight="1">
      <c r="A106" s="48" t="s">
        <v>66</v>
      </c>
      <c r="B106" s="24" t="s">
        <v>67</v>
      </c>
      <c r="C106" s="85"/>
      <c r="D106" s="48"/>
      <c r="E106" s="45"/>
      <c r="F106" s="46">
        <f t="shared" si="0"/>
      </c>
    </row>
    <row r="107" spans="1:6" s="47" customFormat="1" ht="27" customHeight="1">
      <c r="A107" s="48" t="s">
        <v>207</v>
      </c>
      <c r="B107" s="24" t="s">
        <v>221</v>
      </c>
      <c r="C107" s="63" t="s">
        <v>68</v>
      </c>
      <c r="D107" s="48"/>
      <c r="E107" s="45"/>
      <c r="F107" s="46">
        <f t="shared" si="0"/>
      </c>
    </row>
    <row r="108" spans="1:6" s="47" customFormat="1" ht="27" customHeight="1">
      <c r="A108" s="48" t="s">
        <v>211</v>
      </c>
      <c r="B108" s="24" t="s">
        <v>222</v>
      </c>
      <c r="C108" s="63" t="s">
        <v>68</v>
      </c>
      <c r="D108" s="48"/>
      <c r="E108" s="45"/>
      <c r="F108" s="46">
        <f t="shared" si="0"/>
      </c>
    </row>
    <row r="109" spans="1:6" s="47" customFormat="1" ht="27" customHeight="1">
      <c r="A109" s="48" t="s">
        <v>223</v>
      </c>
      <c r="B109" s="24" t="s">
        <v>224</v>
      </c>
      <c r="C109" s="63" t="s">
        <v>68</v>
      </c>
      <c r="D109" s="48">
        <v>1</v>
      </c>
      <c r="E109" s="45"/>
      <c r="F109" s="46">
        <f t="shared" si="0"/>
      </c>
    </row>
    <row r="110" spans="1:6" s="47" customFormat="1" ht="27" customHeight="1">
      <c r="A110" s="98" t="s">
        <v>241</v>
      </c>
      <c r="B110" s="99"/>
      <c r="C110" s="44"/>
      <c r="D110" s="44"/>
      <c r="E110" s="86"/>
      <c r="F110" s="88">
        <f>SUM(F111:F114)</f>
        <v>0</v>
      </c>
    </row>
    <row r="111" spans="1:6" s="47" customFormat="1" ht="27" customHeight="1">
      <c r="A111" s="48" t="s">
        <v>66</v>
      </c>
      <c r="B111" s="24" t="s">
        <v>67</v>
      </c>
      <c r="C111" s="85"/>
      <c r="D111" s="48"/>
      <c r="E111" s="45"/>
      <c r="F111" s="46">
        <f t="shared" si="0"/>
      </c>
    </row>
    <row r="112" spans="1:6" s="47" customFormat="1" ht="27" customHeight="1">
      <c r="A112" s="48" t="s">
        <v>207</v>
      </c>
      <c r="B112" s="24" t="s">
        <v>221</v>
      </c>
      <c r="C112" s="63" t="s">
        <v>68</v>
      </c>
      <c r="D112" s="48"/>
      <c r="E112" s="45"/>
      <c r="F112" s="46">
        <f t="shared" si="0"/>
      </c>
    </row>
    <row r="113" spans="1:6" s="47" customFormat="1" ht="27" customHeight="1">
      <c r="A113" s="48" t="s">
        <v>211</v>
      </c>
      <c r="B113" s="24" t="s">
        <v>222</v>
      </c>
      <c r="C113" s="63" t="s">
        <v>68</v>
      </c>
      <c r="D113" s="48"/>
      <c r="E113" s="45"/>
      <c r="F113" s="46">
        <f t="shared" si="0"/>
      </c>
    </row>
    <row r="114" spans="1:6" s="47" customFormat="1" ht="27" customHeight="1">
      <c r="A114" s="48" t="s">
        <v>223</v>
      </c>
      <c r="B114" s="24" t="s">
        <v>224</v>
      </c>
      <c r="C114" s="63" t="s">
        <v>68</v>
      </c>
      <c r="D114" s="48">
        <v>1</v>
      </c>
      <c r="E114" s="45"/>
      <c r="F114" s="46">
        <f t="shared" si="0"/>
      </c>
    </row>
    <row r="115" spans="1:6" s="47" customFormat="1" ht="27" customHeight="1">
      <c r="A115" s="98" t="s">
        <v>242</v>
      </c>
      <c r="B115" s="99"/>
      <c r="C115" s="44"/>
      <c r="D115" s="44"/>
      <c r="E115" s="86"/>
      <c r="F115" s="88">
        <f>SUM(F116:F119)</f>
        <v>0</v>
      </c>
    </row>
    <row r="116" spans="1:6" s="47" customFormat="1" ht="27" customHeight="1">
      <c r="A116" s="48" t="s">
        <v>66</v>
      </c>
      <c r="B116" s="24" t="s">
        <v>67</v>
      </c>
      <c r="C116" s="85"/>
      <c r="D116" s="48"/>
      <c r="E116" s="45"/>
      <c r="F116" s="46">
        <f t="shared" si="0"/>
      </c>
    </row>
    <row r="117" spans="1:6" s="47" customFormat="1" ht="27" customHeight="1">
      <c r="A117" s="48" t="s">
        <v>207</v>
      </c>
      <c r="B117" s="24" t="s">
        <v>221</v>
      </c>
      <c r="C117" s="63" t="s">
        <v>68</v>
      </c>
      <c r="D117" s="48"/>
      <c r="E117" s="45"/>
      <c r="F117" s="46">
        <f t="shared" si="0"/>
      </c>
    </row>
    <row r="118" spans="1:6" s="47" customFormat="1" ht="27" customHeight="1">
      <c r="A118" s="48" t="s">
        <v>211</v>
      </c>
      <c r="B118" s="24" t="s">
        <v>222</v>
      </c>
      <c r="C118" s="63" t="s">
        <v>68</v>
      </c>
      <c r="D118" s="48"/>
      <c r="E118" s="45"/>
      <c r="F118" s="46">
        <f t="shared" si="0"/>
      </c>
    </row>
    <row r="119" spans="1:6" s="47" customFormat="1" ht="27" customHeight="1">
      <c r="A119" s="48" t="s">
        <v>223</v>
      </c>
      <c r="B119" s="24" t="s">
        <v>224</v>
      </c>
      <c r="C119" s="63" t="s">
        <v>68</v>
      </c>
      <c r="D119" s="48">
        <v>1</v>
      </c>
      <c r="E119" s="45"/>
      <c r="F119" s="46">
        <f t="shared" si="0"/>
      </c>
    </row>
    <row r="120" spans="1:6" s="47" customFormat="1" ht="27" customHeight="1">
      <c r="A120" s="98" t="s">
        <v>214</v>
      </c>
      <c r="B120" s="99"/>
      <c r="C120" s="44"/>
      <c r="D120" s="44"/>
      <c r="E120" s="86"/>
      <c r="F120" s="88">
        <f>SUM(F121:F124)</f>
        <v>0</v>
      </c>
    </row>
    <row r="121" spans="1:6" s="47" customFormat="1" ht="27" customHeight="1">
      <c r="A121" s="48" t="s">
        <v>66</v>
      </c>
      <c r="B121" s="24" t="s">
        <v>67</v>
      </c>
      <c r="C121" s="85"/>
      <c r="D121" s="48"/>
      <c r="E121" s="45"/>
      <c r="F121" s="46">
        <f aca="true" t="shared" si="1" ref="F121:F134">IF(E121&gt;0,ROUND(D121*E121,0),"")</f>
      </c>
    </row>
    <row r="122" spans="1:6" s="47" customFormat="1" ht="27" customHeight="1">
      <c r="A122" s="48" t="s">
        <v>207</v>
      </c>
      <c r="B122" s="24" t="s">
        <v>221</v>
      </c>
      <c r="C122" s="63" t="s">
        <v>68</v>
      </c>
      <c r="D122" s="48">
        <v>1</v>
      </c>
      <c r="E122" s="45"/>
      <c r="F122" s="46">
        <f t="shared" si="1"/>
      </c>
    </row>
    <row r="123" spans="1:6" s="47" customFormat="1" ht="27" customHeight="1">
      <c r="A123" s="48" t="s">
        <v>211</v>
      </c>
      <c r="B123" s="24" t="s">
        <v>222</v>
      </c>
      <c r="C123" s="63" t="s">
        <v>68</v>
      </c>
      <c r="D123" s="48">
        <v>1</v>
      </c>
      <c r="E123" s="45"/>
      <c r="F123" s="46">
        <f t="shared" si="1"/>
      </c>
    </row>
    <row r="124" spans="1:6" s="47" customFormat="1" ht="27" customHeight="1">
      <c r="A124" s="48" t="s">
        <v>223</v>
      </c>
      <c r="B124" s="24" t="s">
        <v>224</v>
      </c>
      <c r="C124" s="63" t="s">
        <v>68</v>
      </c>
      <c r="D124" s="48">
        <v>1</v>
      </c>
      <c r="E124" s="45"/>
      <c r="F124" s="46">
        <f t="shared" si="1"/>
      </c>
    </row>
    <row r="125" spans="1:6" s="47" customFormat="1" ht="27" customHeight="1">
      <c r="A125" s="98" t="s">
        <v>243</v>
      </c>
      <c r="B125" s="99"/>
      <c r="C125" s="44"/>
      <c r="D125" s="44"/>
      <c r="E125" s="86"/>
      <c r="F125" s="88">
        <f>SUM(F126:F129)</f>
        <v>0</v>
      </c>
    </row>
    <row r="126" spans="1:6" s="47" customFormat="1" ht="27" customHeight="1">
      <c r="A126" s="48" t="s">
        <v>66</v>
      </c>
      <c r="B126" s="24" t="s">
        <v>67</v>
      </c>
      <c r="C126" s="85"/>
      <c r="D126" s="48"/>
      <c r="E126" s="45"/>
      <c r="F126" s="46">
        <f t="shared" si="1"/>
      </c>
    </row>
    <row r="127" spans="1:6" s="47" customFormat="1" ht="27" customHeight="1">
      <c r="A127" s="48" t="s">
        <v>207</v>
      </c>
      <c r="B127" s="24" t="s">
        <v>221</v>
      </c>
      <c r="C127" s="63" t="s">
        <v>68</v>
      </c>
      <c r="D127" s="48">
        <v>3</v>
      </c>
      <c r="E127" s="45"/>
      <c r="F127" s="46">
        <f t="shared" si="1"/>
      </c>
    </row>
    <row r="128" spans="1:6" s="47" customFormat="1" ht="27" customHeight="1">
      <c r="A128" s="48" t="s">
        <v>211</v>
      </c>
      <c r="B128" s="24" t="s">
        <v>222</v>
      </c>
      <c r="C128" s="63" t="s">
        <v>68</v>
      </c>
      <c r="D128" s="48">
        <v>3</v>
      </c>
      <c r="E128" s="45"/>
      <c r="F128" s="46">
        <f t="shared" si="1"/>
      </c>
    </row>
    <row r="129" spans="1:6" s="47" customFormat="1" ht="27" customHeight="1">
      <c r="A129" s="48" t="s">
        <v>223</v>
      </c>
      <c r="B129" s="24" t="s">
        <v>224</v>
      </c>
      <c r="C129" s="63" t="s">
        <v>68</v>
      </c>
      <c r="D129" s="48">
        <v>1</v>
      </c>
      <c r="E129" s="45"/>
      <c r="F129" s="46">
        <f t="shared" si="1"/>
      </c>
    </row>
    <row r="130" spans="1:6" s="47" customFormat="1" ht="27" customHeight="1">
      <c r="A130" s="98" t="s">
        <v>244</v>
      </c>
      <c r="B130" s="99"/>
      <c r="C130" s="44"/>
      <c r="D130" s="44"/>
      <c r="E130" s="86"/>
      <c r="F130" s="88">
        <f>SUM(F131:F134)</f>
        <v>0</v>
      </c>
    </row>
    <row r="131" spans="1:6" s="47" customFormat="1" ht="27" customHeight="1">
      <c r="A131" s="48" t="s">
        <v>66</v>
      </c>
      <c r="B131" s="24" t="s">
        <v>67</v>
      </c>
      <c r="C131" s="85"/>
      <c r="D131" s="48"/>
      <c r="E131" s="45"/>
      <c r="F131" s="46">
        <f t="shared" si="1"/>
      </c>
    </row>
    <row r="132" spans="1:6" s="47" customFormat="1" ht="27" customHeight="1">
      <c r="A132" s="48" t="s">
        <v>207</v>
      </c>
      <c r="B132" s="24" t="s">
        <v>221</v>
      </c>
      <c r="C132" s="63" t="s">
        <v>68</v>
      </c>
      <c r="D132" s="48"/>
      <c r="E132" s="45"/>
      <c r="F132" s="46">
        <f t="shared" si="1"/>
      </c>
    </row>
    <row r="133" spans="1:6" s="47" customFormat="1" ht="27" customHeight="1">
      <c r="A133" s="48" t="s">
        <v>211</v>
      </c>
      <c r="B133" s="24" t="s">
        <v>222</v>
      </c>
      <c r="C133" s="63" t="s">
        <v>68</v>
      </c>
      <c r="D133" s="48"/>
      <c r="E133" s="45"/>
      <c r="F133" s="46">
        <f t="shared" si="1"/>
      </c>
    </row>
    <row r="134" spans="1:6" s="47" customFormat="1" ht="27" customHeight="1">
      <c r="A134" s="48" t="s">
        <v>223</v>
      </c>
      <c r="B134" s="24" t="s">
        <v>224</v>
      </c>
      <c r="C134" s="63" t="s">
        <v>68</v>
      </c>
      <c r="D134" s="48">
        <v>1</v>
      </c>
      <c r="E134" s="45"/>
      <c r="F134" s="46">
        <f t="shared" si="1"/>
      </c>
    </row>
    <row r="135" spans="1:7" ht="27" customHeight="1">
      <c r="A135" s="102" t="s">
        <v>245</v>
      </c>
      <c r="B135" s="103"/>
      <c r="C135" s="103"/>
      <c r="D135" s="103"/>
      <c r="E135" s="103"/>
      <c r="F135" s="38">
        <f>F5+F10+F15+F20+F25+F30+F35+F40+F45+F50+F55+F60++F65+F70+F75+F80+F85+F90+F95+F100+F105+F110+F115+F120+F125+F130</f>
        <v>0</v>
      </c>
      <c r="G135" s="43"/>
    </row>
    <row r="136" spans="4:7" ht="12">
      <c r="D136" s="77"/>
      <c r="E136" s="79"/>
      <c r="F136" s="67"/>
      <c r="G136" s="43"/>
    </row>
    <row r="137" spans="4:7" ht="12">
      <c r="D137" s="77"/>
      <c r="E137" s="79"/>
      <c r="F137" s="67"/>
      <c r="G137" s="43"/>
    </row>
    <row r="138" spans="4:7" ht="12">
      <c r="D138" s="77"/>
      <c r="E138" s="79"/>
      <c r="F138" s="67"/>
      <c r="G138" s="43"/>
    </row>
    <row r="139" spans="1:7" ht="12">
      <c r="A139" s="68"/>
      <c r="B139" s="80"/>
      <c r="C139" s="68"/>
      <c r="D139" s="77"/>
      <c r="E139" s="79"/>
      <c r="F139" s="67"/>
      <c r="G139" s="43"/>
    </row>
    <row r="140" spans="4:7" ht="12">
      <c r="D140" s="77"/>
      <c r="E140" s="79"/>
      <c r="F140" s="67"/>
      <c r="G140" s="43"/>
    </row>
    <row r="141" spans="4:7" ht="12">
      <c r="D141" s="77"/>
      <c r="E141" s="79"/>
      <c r="F141" s="67"/>
      <c r="G141" s="43"/>
    </row>
    <row r="142" spans="4:7" ht="12">
      <c r="D142" s="77"/>
      <c r="E142" s="79"/>
      <c r="F142" s="67"/>
      <c r="G142" s="43"/>
    </row>
    <row r="143" spans="4:7" ht="12">
      <c r="D143" s="77"/>
      <c r="E143" s="79"/>
      <c r="F143" s="67"/>
      <c r="G143" s="43"/>
    </row>
    <row r="144" spans="4:7" ht="12">
      <c r="D144" s="77"/>
      <c r="E144" s="79"/>
      <c r="F144" s="67"/>
      <c r="G144" s="43"/>
    </row>
    <row r="145" spans="4:7" ht="12">
      <c r="D145" s="77"/>
      <c r="E145" s="79"/>
      <c r="F145" s="67"/>
      <c r="G145" s="43"/>
    </row>
    <row r="146" spans="4:7" ht="12">
      <c r="D146" s="77"/>
      <c r="E146" s="79"/>
      <c r="F146" s="67"/>
      <c r="G146" s="43"/>
    </row>
    <row r="147" spans="4:7" ht="12">
      <c r="D147" s="77"/>
      <c r="E147" s="79"/>
      <c r="F147" s="67"/>
      <c r="G147" s="43"/>
    </row>
    <row r="148" spans="4:7" ht="12">
      <c r="D148" s="77"/>
      <c r="E148" s="79"/>
      <c r="F148" s="67"/>
      <c r="G148" s="43"/>
    </row>
    <row r="149" spans="4:7" ht="12">
      <c r="D149" s="77"/>
      <c r="E149" s="79"/>
      <c r="F149" s="67"/>
      <c r="G149" s="43"/>
    </row>
    <row r="150" spans="4:7" ht="12">
      <c r="D150" s="77"/>
      <c r="E150" s="79"/>
      <c r="F150" s="67"/>
      <c r="G150" s="43"/>
    </row>
    <row r="151" spans="4:7" ht="12">
      <c r="D151" s="77"/>
      <c r="E151" s="79"/>
      <c r="F151" s="67"/>
      <c r="G151" s="43"/>
    </row>
    <row r="152" spans="4:7" ht="12">
      <c r="D152" s="77"/>
      <c r="E152" s="79"/>
      <c r="F152" s="67"/>
      <c r="G152" s="43"/>
    </row>
    <row r="153" spans="4:7" ht="12">
      <c r="D153" s="77"/>
      <c r="E153" s="79"/>
      <c r="F153" s="67"/>
      <c r="G153" s="43"/>
    </row>
    <row r="154" spans="4:7" ht="12">
      <c r="D154" s="77"/>
      <c r="E154" s="79"/>
      <c r="F154" s="67"/>
      <c r="G154" s="43"/>
    </row>
    <row r="155" spans="4:7" ht="12">
      <c r="D155" s="77"/>
      <c r="E155" s="79"/>
      <c r="F155" s="67"/>
      <c r="G155" s="43"/>
    </row>
    <row r="156" spans="4:7" ht="12">
      <c r="D156" s="77"/>
      <c r="E156" s="79"/>
      <c r="F156" s="67"/>
      <c r="G156" s="43"/>
    </row>
    <row r="157" spans="4:7" ht="12">
      <c r="D157" s="77"/>
      <c r="E157" s="79"/>
      <c r="F157" s="67"/>
      <c r="G157" s="43"/>
    </row>
    <row r="158" spans="4:7" ht="12">
      <c r="D158" s="77"/>
      <c r="E158" s="79"/>
      <c r="F158" s="67"/>
      <c r="G158" s="43"/>
    </row>
    <row r="159" spans="4:7" ht="12">
      <c r="D159" s="77"/>
      <c r="E159" s="79"/>
      <c r="F159" s="67"/>
      <c r="G159" s="43"/>
    </row>
    <row r="160" spans="4:7" ht="12">
      <c r="D160" s="77"/>
      <c r="E160" s="79"/>
      <c r="F160" s="67"/>
      <c r="G160" s="43"/>
    </row>
    <row r="161" spans="4:7" ht="12">
      <c r="D161" s="77"/>
      <c r="E161" s="79"/>
      <c r="F161" s="67"/>
      <c r="G161" s="43"/>
    </row>
    <row r="162" spans="4:7" ht="12">
      <c r="D162" s="77"/>
      <c r="E162" s="79"/>
      <c r="F162" s="67"/>
      <c r="G162" s="43"/>
    </row>
    <row r="163" spans="4:7" ht="12">
      <c r="D163" s="77"/>
      <c r="E163" s="79"/>
      <c r="F163" s="67"/>
      <c r="G163" s="43"/>
    </row>
    <row r="164" spans="4:7" ht="12">
      <c r="D164" s="77"/>
      <c r="E164" s="79"/>
      <c r="F164" s="67"/>
      <c r="G164" s="43"/>
    </row>
    <row r="165" spans="4:7" ht="12">
      <c r="D165" s="77"/>
      <c r="E165" s="79"/>
      <c r="F165" s="67"/>
      <c r="G165" s="43"/>
    </row>
    <row r="166" spans="4:7" ht="12">
      <c r="D166" s="77"/>
      <c r="E166" s="79"/>
      <c r="F166" s="67"/>
      <c r="G166" s="43"/>
    </row>
    <row r="167" spans="4:7" ht="12">
      <c r="D167" s="77"/>
      <c r="E167" s="79"/>
      <c r="F167" s="67"/>
      <c r="G167" s="43"/>
    </row>
    <row r="168" spans="4:7" ht="12">
      <c r="D168" s="77"/>
      <c r="E168" s="79"/>
      <c r="F168" s="67"/>
      <c r="G168" s="43"/>
    </row>
    <row r="169" spans="4:7" ht="12">
      <c r="D169" s="77"/>
      <c r="E169" s="79"/>
      <c r="F169" s="67"/>
      <c r="G169" s="43"/>
    </row>
    <row r="170" spans="4:7" ht="12">
      <c r="D170" s="77"/>
      <c r="E170" s="79"/>
      <c r="F170" s="67"/>
      <c r="G170" s="43"/>
    </row>
    <row r="171" spans="4:7" ht="12">
      <c r="D171" s="77"/>
      <c r="E171" s="79"/>
      <c r="F171" s="67"/>
      <c r="G171" s="43"/>
    </row>
    <row r="172" spans="4:7" ht="12">
      <c r="D172" s="77"/>
      <c r="E172" s="79"/>
      <c r="F172" s="67"/>
      <c r="G172" s="43"/>
    </row>
    <row r="173" spans="4:7" ht="12">
      <c r="D173" s="77"/>
      <c r="E173" s="79"/>
      <c r="F173" s="67"/>
      <c r="G173" s="43"/>
    </row>
    <row r="174" spans="4:7" ht="12">
      <c r="D174" s="77"/>
      <c r="E174" s="79"/>
      <c r="F174" s="67"/>
      <c r="G174" s="43"/>
    </row>
    <row r="175" spans="4:7" ht="12">
      <c r="D175" s="77"/>
      <c r="E175" s="79"/>
      <c r="F175" s="67"/>
      <c r="G175" s="43"/>
    </row>
    <row r="176" spans="4:7" ht="12">
      <c r="D176" s="77"/>
      <c r="E176" s="79"/>
      <c r="F176" s="67"/>
      <c r="G176" s="43"/>
    </row>
    <row r="177" spans="4:7" ht="12">
      <c r="D177" s="77"/>
      <c r="E177" s="79"/>
      <c r="F177" s="67"/>
      <c r="G177" s="43"/>
    </row>
    <row r="178" spans="4:7" ht="12">
      <c r="D178" s="77"/>
      <c r="E178" s="79"/>
      <c r="F178" s="67"/>
      <c r="G178" s="43"/>
    </row>
    <row r="179" spans="4:7" ht="12">
      <c r="D179" s="77"/>
      <c r="E179" s="79"/>
      <c r="F179" s="67"/>
      <c r="G179" s="43"/>
    </row>
    <row r="180" spans="4:7" ht="12">
      <c r="D180" s="77"/>
      <c r="E180" s="79"/>
      <c r="F180" s="67"/>
      <c r="G180" s="43"/>
    </row>
    <row r="181" spans="4:7" ht="12">
      <c r="D181" s="77"/>
      <c r="E181" s="79"/>
      <c r="F181" s="67"/>
      <c r="G181" s="43"/>
    </row>
    <row r="182" spans="4:7" ht="12">
      <c r="D182" s="77"/>
      <c r="E182" s="79"/>
      <c r="F182" s="67"/>
      <c r="G182" s="43"/>
    </row>
    <row r="183" spans="4:7" ht="12">
      <c r="D183" s="77"/>
      <c r="E183" s="79"/>
      <c r="F183" s="67"/>
      <c r="G183" s="43"/>
    </row>
    <row r="184" spans="4:7" ht="12">
      <c r="D184" s="77"/>
      <c r="E184" s="79"/>
      <c r="F184" s="67"/>
      <c r="G184" s="43"/>
    </row>
    <row r="185" spans="4:7" ht="12">
      <c r="D185" s="77"/>
      <c r="E185" s="79"/>
      <c r="F185" s="67"/>
      <c r="G185" s="43"/>
    </row>
    <row r="186" spans="4:7" ht="12">
      <c r="D186" s="77"/>
      <c r="E186" s="79"/>
      <c r="F186" s="67"/>
      <c r="G186" s="43"/>
    </row>
    <row r="187" spans="4:7" ht="12">
      <c r="D187" s="77"/>
      <c r="E187" s="79"/>
      <c r="F187" s="67"/>
      <c r="G187" s="43"/>
    </row>
    <row r="188" spans="4:7" ht="12">
      <c r="D188" s="77"/>
      <c r="E188" s="79"/>
      <c r="F188" s="67"/>
      <c r="G188" s="43"/>
    </row>
    <row r="189" spans="4:7" ht="12">
      <c r="D189" s="77"/>
      <c r="E189" s="79"/>
      <c r="F189" s="67"/>
      <c r="G189" s="43"/>
    </row>
    <row r="190" spans="4:7" ht="12">
      <c r="D190" s="77"/>
      <c r="E190" s="79"/>
      <c r="F190" s="67"/>
      <c r="G190" s="43"/>
    </row>
    <row r="191" spans="4:7" ht="12">
      <c r="D191" s="77"/>
      <c r="E191" s="79"/>
      <c r="F191" s="67"/>
      <c r="G191" s="43"/>
    </row>
    <row r="192" spans="4:7" ht="12">
      <c r="D192" s="77"/>
      <c r="E192" s="79"/>
      <c r="F192" s="67"/>
      <c r="G192" s="43"/>
    </row>
    <row r="193" spans="4:7" ht="12">
      <c r="D193" s="77"/>
      <c r="E193" s="79"/>
      <c r="F193" s="67"/>
      <c r="G193" s="43"/>
    </row>
    <row r="194" spans="4:7" ht="12">
      <c r="D194" s="77"/>
      <c r="E194" s="79"/>
      <c r="F194" s="67"/>
      <c r="G194" s="43"/>
    </row>
    <row r="195" spans="4:7" ht="12">
      <c r="D195" s="77"/>
      <c r="E195" s="79"/>
      <c r="F195" s="67"/>
      <c r="G195" s="43"/>
    </row>
    <row r="196" spans="4:7" ht="12">
      <c r="D196" s="77"/>
      <c r="E196" s="79"/>
      <c r="F196" s="67"/>
      <c r="G196" s="43"/>
    </row>
    <row r="197" spans="4:7" ht="12">
      <c r="D197" s="77"/>
      <c r="E197" s="79"/>
      <c r="F197" s="67"/>
      <c r="G197" s="43"/>
    </row>
    <row r="198" spans="4:7" ht="12">
      <c r="D198" s="77"/>
      <c r="E198" s="79"/>
      <c r="F198" s="67"/>
      <c r="G198" s="43"/>
    </row>
    <row r="199" spans="4:7" ht="12">
      <c r="D199" s="77"/>
      <c r="E199" s="79"/>
      <c r="F199" s="67"/>
      <c r="G199" s="43"/>
    </row>
    <row r="200" spans="4:7" ht="12">
      <c r="D200" s="77"/>
      <c r="E200" s="79"/>
      <c r="F200" s="67"/>
      <c r="G200" s="43"/>
    </row>
    <row r="201" spans="4:7" ht="12">
      <c r="D201" s="77"/>
      <c r="E201" s="79"/>
      <c r="F201" s="67"/>
      <c r="G201" s="43"/>
    </row>
    <row r="202" spans="4:7" ht="12">
      <c r="D202" s="77"/>
      <c r="E202" s="79"/>
      <c r="F202" s="67"/>
      <c r="G202" s="43"/>
    </row>
    <row r="203" spans="4:7" ht="12">
      <c r="D203" s="77"/>
      <c r="E203" s="79"/>
      <c r="F203" s="67"/>
      <c r="G203" s="43"/>
    </row>
    <row r="204" spans="4:7" ht="12">
      <c r="D204" s="77"/>
      <c r="E204" s="79"/>
      <c r="F204" s="67"/>
      <c r="G204" s="43"/>
    </row>
    <row r="205" spans="4:7" ht="12">
      <c r="D205" s="77"/>
      <c r="E205" s="79"/>
      <c r="F205" s="67"/>
      <c r="G205" s="43"/>
    </row>
    <row r="206" spans="4:7" ht="12">
      <c r="D206" s="77"/>
      <c r="E206" s="79"/>
      <c r="F206" s="67"/>
      <c r="G206" s="43"/>
    </row>
    <row r="207" spans="4:7" ht="12">
      <c r="D207" s="77"/>
      <c r="E207" s="79"/>
      <c r="F207" s="67"/>
      <c r="G207" s="43"/>
    </row>
    <row r="208" spans="4:7" ht="12">
      <c r="D208" s="77"/>
      <c r="E208" s="79"/>
      <c r="F208" s="67"/>
      <c r="G208" s="43"/>
    </row>
    <row r="209" spans="4:7" ht="12">
      <c r="D209" s="77"/>
      <c r="E209" s="79"/>
      <c r="F209" s="67"/>
      <c r="G209" s="43"/>
    </row>
    <row r="210" spans="4:7" ht="12">
      <c r="D210" s="77"/>
      <c r="E210" s="79"/>
      <c r="F210" s="67"/>
      <c r="G210" s="43"/>
    </row>
    <row r="211" spans="4:7" ht="12">
      <c r="D211" s="77"/>
      <c r="E211" s="79"/>
      <c r="F211" s="67"/>
      <c r="G211" s="43"/>
    </row>
    <row r="212" spans="4:7" ht="12">
      <c r="D212" s="77"/>
      <c r="E212" s="79"/>
      <c r="F212" s="67"/>
      <c r="G212" s="43"/>
    </row>
    <row r="213" spans="4:7" ht="12">
      <c r="D213" s="77"/>
      <c r="E213" s="79"/>
      <c r="F213" s="67"/>
      <c r="G213" s="43"/>
    </row>
    <row r="214" spans="4:7" ht="12">
      <c r="D214" s="77"/>
      <c r="E214" s="79"/>
      <c r="F214" s="67"/>
      <c r="G214" s="43"/>
    </row>
    <row r="215" spans="4:7" ht="12">
      <c r="D215" s="77"/>
      <c r="E215" s="79"/>
      <c r="F215" s="67"/>
      <c r="G215" s="43"/>
    </row>
    <row r="216" spans="4:7" ht="12">
      <c r="D216" s="77"/>
      <c r="E216" s="79"/>
      <c r="F216" s="67"/>
      <c r="G216" s="43"/>
    </row>
    <row r="217" spans="4:7" ht="12">
      <c r="D217" s="77"/>
      <c r="E217" s="79"/>
      <c r="F217" s="67"/>
      <c r="G217" s="43"/>
    </row>
    <row r="218" spans="4:7" ht="12">
      <c r="D218" s="77"/>
      <c r="E218" s="79"/>
      <c r="F218" s="67"/>
      <c r="G218" s="43"/>
    </row>
    <row r="219" spans="4:7" ht="12">
      <c r="D219" s="77"/>
      <c r="E219" s="79"/>
      <c r="F219" s="67"/>
      <c r="G219" s="43"/>
    </row>
    <row r="220" spans="4:7" ht="12">
      <c r="D220" s="77"/>
      <c r="E220" s="79"/>
      <c r="F220" s="67"/>
      <c r="G220" s="43"/>
    </row>
    <row r="221" spans="4:7" ht="12">
      <c r="D221" s="77"/>
      <c r="E221" s="79"/>
      <c r="F221" s="67"/>
      <c r="G221" s="43"/>
    </row>
    <row r="222" spans="4:7" ht="12">
      <c r="D222" s="77"/>
      <c r="E222" s="79"/>
      <c r="F222" s="67"/>
      <c r="G222" s="43"/>
    </row>
    <row r="223" spans="4:7" ht="12">
      <c r="D223" s="77"/>
      <c r="E223" s="79"/>
      <c r="F223" s="67"/>
      <c r="G223" s="43"/>
    </row>
    <row r="224" spans="4:7" ht="12">
      <c r="D224" s="77"/>
      <c r="E224" s="79"/>
      <c r="F224" s="67"/>
      <c r="G224" s="43"/>
    </row>
    <row r="225" spans="4:7" ht="12">
      <c r="D225" s="77"/>
      <c r="E225" s="79"/>
      <c r="F225" s="67"/>
      <c r="G225" s="43"/>
    </row>
    <row r="226" spans="4:7" ht="12">
      <c r="D226" s="77"/>
      <c r="E226" s="79"/>
      <c r="F226" s="67"/>
      <c r="G226" s="43"/>
    </row>
    <row r="227" spans="4:7" ht="12">
      <c r="D227" s="77"/>
      <c r="E227" s="79"/>
      <c r="F227" s="67"/>
      <c r="G227" s="43"/>
    </row>
    <row r="228" spans="4:7" ht="12">
      <c r="D228" s="77"/>
      <c r="E228" s="79"/>
      <c r="F228" s="67"/>
      <c r="G228" s="43"/>
    </row>
    <row r="229" spans="4:7" ht="12">
      <c r="D229" s="77"/>
      <c r="E229" s="79"/>
      <c r="F229" s="67"/>
      <c r="G229" s="43"/>
    </row>
    <row r="230" spans="4:7" ht="12">
      <c r="D230" s="77"/>
      <c r="E230" s="79"/>
      <c r="F230" s="67"/>
      <c r="G230" s="43"/>
    </row>
    <row r="231" spans="4:7" ht="12">
      <c r="D231" s="77"/>
      <c r="E231" s="79"/>
      <c r="F231" s="67"/>
      <c r="G231" s="43"/>
    </row>
    <row r="232" spans="4:7" ht="12">
      <c r="D232" s="77"/>
      <c r="E232" s="79"/>
      <c r="F232" s="67"/>
      <c r="G232" s="43"/>
    </row>
    <row r="233" spans="4:7" ht="12">
      <c r="D233" s="77"/>
      <c r="E233" s="79"/>
      <c r="F233" s="67"/>
      <c r="G233" s="43"/>
    </row>
    <row r="234" spans="4:7" ht="12">
      <c r="D234" s="77"/>
      <c r="E234" s="79"/>
      <c r="F234" s="67"/>
      <c r="G234" s="43"/>
    </row>
    <row r="235" spans="4:7" ht="12">
      <c r="D235" s="77"/>
      <c r="E235" s="79"/>
      <c r="F235" s="67"/>
      <c r="G235" s="43"/>
    </row>
    <row r="236" spans="4:7" ht="12">
      <c r="D236" s="77"/>
      <c r="E236" s="79"/>
      <c r="F236" s="67"/>
      <c r="G236" s="43"/>
    </row>
    <row r="237" spans="4:7" ht="12">
      <c r="D237" s="77"/>
      <c r="E237" s="79"/>
      <c r="F237" s="67"/>
      <c r="G237" s="43"/>
    </row>
    <row r="238" spans="4:7" ht="12">
      <c r="D238" s="77"/>
      <c r="E238" s="79"/>
      <c r="F238" s="67"/>
      <c r="G238" s="43"/>
    </row>
    <row r="239" spans="4:7" ht="12">
      <c r="D239" s="77"/>
      <c r="E239" s="79"/>
      <c r="F239" s="67"/>
      <c r="G239" s="43"/>
    </row>
    <row r="240" spans="4:7" ht="12">
      <c r="D240" s="77"/>
      <c r="E240" s="79"/>
      <c r="F240" s="67"/>
      <c r="G240" s="43"/>
    </row>
    <row r="241" spans="4:7" ht="12">
      <c r="D241" s="77"/>
      <c r="E241" s="79"/>
      <c r="F241" s="67"/>
      <c r="G241" s="43"/>
    </row>
    <row r="242" spans="4:7" ht="12">
      <c r="D242" s="77"/>
      <c r="E242" s="79"/>
      <c r="F242" s="67"/>
      <c r="G242" s="43"/>
    </row>
    <row r="243" spans="4:7" ht="12">
      <c r="D243" s="77"/>
      <c r="E243" s="79"/>
      <c r="F243" s="67"/>
      <c r="G243" s="43"/>
    </row>
    <row r="244" spans="4:7" ht="12">
      <c r="D244" s="77"/>
      <c r="E244" s="79"/>
      <c r="F244" s="67"/>
      <c r="G244" s="43"/>
    </row>
    <row r="245" spans="4:7" ht="12">
      <c r="D245" s="77"/>
      <c r="E245" s="79"/>
      <c r="F245" s="67"/>
      <c r="G245" s="43"/>
    </row>
    <row r="246" spans="4:7" ht="12">
      <c r="D246" s="77"/>
      <c r="E246" s="79"/>
      <c r="F246" s="67"/>
      <c r="G246" s="43"/>
    </row>
    <row r="247" spans="4:7" ht="12">
      <c r="D247" s="77"/>
      <c r="E247" s="79"/>
      <c r="F247" s="67"/>
      <c r="G247" s="43"/>
    </row>
    <row r="248" spans="4:7" ht="12">
      <c r="D248" s="77"/>
      <c r="E248" s="79"/>
      <c r="F248" s="67"/>
      <c r="G248" s="43"/>
    </row>
    <row r="249" spans="4:7" ht="12">
      <c r="D249" s="77"/>
      <c r="E249" s="79"/>
      <c r="F249" s="67"/>
      <c r="G249" s="43"/>
    </row>
    <row r="250" spans="4:7" ht="12">
      <c r="D250" s="77"/>
      <c r="E250" s="79"/>
      <c r="F250" s="67"/>
      <c r="G250" s="43"/>
    </row>
    <row r="251" spans="4:7" ht="12">
      <c r="D251" s="77"/>
      <c r="E251" s="79"/>
      <c r="F251" s="67"/>
      <c r="G251" s="43"/>
    </row>
    <row r="252" spans="4:7" ht="12">
      <c r="D252" s="77"/>
      <c r="E252" s="79"/>
      <c r="F252" s="67"/>
      <c r="G252" s="43"/>
    </row>
    <row r="253" spans="4:7" ht="12">
      <c r="D253" s="77"/>
      <c r="E253" s="79"/>
      <c r="F253" s="67"/>
      <c r="G253" s="43"/>
    </row>
    <row r="254" spans="4:7" ht="12">
      <c r="D254" s="77"/>
      <c r="E254" s="79"/>
      <c r="F254" s="67"/>
      <c r="G254" s="43"/>
    </row>
    <row r="255" spans="4:7" ht="12">
      <c r="D255" s="77"/>
      <c r="E255" s="79"/>
      <c r="F255" s="67"/>
      <c r="G255" s="43"/>
    </row>
    <row r="256" spans="4:7" ht="12">
      <c r="D256" s="77"/>
      <c r="E256" s="79"/>
      <c r="F256" s="67"/>
      <c r="G256" s="43"/>
    </row>
    <row r="257" spans="4:7" ht="12">
      <c r="D257" s="77"/>
      <c r="E257" s="79"/>
      <c r="F257" s="67"/>
      <c r="G257" s="43"/>
    </row>
    <row r="258" spans="4:7" ht="12">
      <c r="D258" s="77"/>
      <c r="E258" s="79"/>
      <c r="F258" s="67"/>
      <c r="G258" s="43"/>
    </row>
    <row r="259" spans="4:7" ht="12">
      <c r="D259" s="77"/>
      <c r="E259" s="79"/>
      <c r="F259" s="67"/>
      <c r="G259" s="43"/>
    </row>
    <row r="260" spans="4:7" ht="12">
      <c r="D260" s="77"/>
      <c r="E260" s="79"/>
      <c r="F260" s="67"/>
      <c r="G260" s="43"/>
    </row>
    <row r="261" spans="4:7" ht="12">
      <c r="D261" s="77"/>
      <c r="E261" s="79"/>
      <c r="F261" s="67"/>
      <c r="G261" s="43"/>
    </row>
    <row r="262" spans="4:7" ht="12">
      <c r="D262" s="77"/>
      <c r="E262" s="79"/>
      <c r="F262" s="67"/>
      <c r="G262" s="43"/>
    </row>
    <row r="263" spans="4:7" ht="12">
      <c r="D263" s="77"/>
      <c r="E263" s="79"/>
      <c r="F263" s="67"/>
      <c r="G263" s="43"/>
    </row>
    <row r="264" spans="4:7" ht="12">
      <c r="D264" s="77"/>
      <c r="E264" s="79"/>
      <c r="F264" s="67"/>
      <c r="G264" s="43"/>
    </row>
    <row r="265" spans="4:7" ht="12">
      <c r="D265" s="77"/>
      <c r="E265" s="79"/>
      <c r="F265" s="67"/>
      <c r="G265" s="43"/>
    </row>
    <row r="266" spans="4:7" ht="12">
      <c r="D266" s="77"/>
      <c r="E266" s="79"/>
      <c r="F266" s="67"/>
      <c r="G266" s="43"/>
    </row>
    <row r="267" spans="4:7" ht="12">
      <c r="D267" s="77"/>
      <c r="E267" s="79"/>
      <c r="F267" s="67"/>
      <c r="G267" s="43"/>
    </row>
    <row r="268" spans="4:7" ht="12">
      <c r="D268" s="77"/>
      <c r="E268" s="79"/>
      <c r="F268" s="67"/>
      <c r="G268" s="43"/>
    </row>
    <row r="269" spans="4:7" ht="12">
      <c r="D269" s="77"/>
      <c r="E269" s="79"/>
      <c r="F269" s="67"/>
      <c r="G269" s="43"/>
    </row>
    <row r="270" spans="4:7" ht="12">
      <c r="D270" s="77"/>
      <c r="E270" s="79"/>
      <c r="F270" s="67"/>
      <c r="G270" s="43"/>
    </row>
    <row r="271" spans="4:7" ht="12">
      <c r="D271" s="77"/>
      <c r="E271" s="79"/>
      <c r="F271" s="67"/>
      <c r="G271" s="43"/>
    </row>
    <row r="272" spans="4:7" ht="12">
      <c r="D272" s="77"/>
      <c r="E272" s="79"/>
      <c r="F272" s="67"/>
      <c r="G272" s="43"/>
    </row>
    <row r="273" spans="4:7" ht="12">
      <c r="D273" s="77"/>
      <c r="E273" s="79"/>
      <c r="F273" s="67"/>
      <c r="G273" s="43"/>
    </row>
    <row r="274" spans="4:7" ht="12">
      <c r="D274" s="77"/>
      <c r="E274" s="79"/>
      <c r="F274" s="67"/>
      <c r="G274" s="43"/>
    </row>
    <row r="275" spans="4:7" ht="12">
      <c r="D275" s="77"/>
      <c r="E275" s="79"/>
      <c r="F275" s="67"/>
      <c r="G275" s="43"/>
    </row>
    <row r="276" spans="4:7" ht="12">
      <c r="D276" s="77"/>
      <c r="E276" s="79"/>
      <c r="F276" s="67"/>
      <c r="G276" s="43"/>
    </row>
    <row r="277" spans="4:7" ht="12">
      <c r="D277" s="77"/>
      <c r="E277" s="79"/>
      <c r="F277" s="67"/>
      <c r="G277" s="43"/>
    </row>
    <row r="278" spans="4:7" ht="12">
      <c r="D278" s="77"/>
      <c r="E278" s="79"/>
      <c r="F278" s="67"/>
      <c r="G278" s="43"/>
    </row>
    <row r="279" spans="4:7" ht="12">
      <c r="D279" s="77"/>
      <c r="E279" s="79"/>
      <c r="F279" s="67"/>
      <c r="G279" s="43"/>
    </row>
    <row r="280" spans="4:7" ht="12">
      <c r="D280" s="77"/>
      <c r="E280" s="79"/>
      <c r="F280" s="67"/>
      <c r="G280" s="43"/>
    </row>
    <row r="281" spans="4:7" ht="12">
      <c r="D281" s="77"/>
      <c r="E281" s="79"/>
      <c r="F281" s="67"/>
      <c r="G281" s="43"/>
    </row>
    <row r="282" spans="4:7" ht="12">
      <c r="D282" s="77"/>
      <c r="E282" s="79"/>
      <c r="F282" s="67"/>
      <c r="G282" s="43"/>
    </row>
    <row r="283" spans="4:7" ht="12">
      <c r="D283" s="77"/>
      <c r="E283" s="79"/>
      <c r="F283" s="67"/>
      <c r="G283" s="43"/>
    </row>
    <row r="284" spans="4:7" ht="12">
      <c r="D284" s="77"/>
      <c r="E284" s="79"/>
      <c r="F284" s="67"/>
      <c r="G284" s="43"/>
    </row>
    <row r="285" spans="4:7" ht="12">
      <c r="D285" s="77"/>
      <c r="E285" s="79"/>
      <c r="F285" s="67"/>
      <c r="G285" s="43"/>
    </row>
    <row r="286" spans="4:7" ht="12">
      <c r="D286" s="77"/>
      <c r="E286" s="79"/>
      <c r="F286" s="67"/>
      <c r="G286" s="43"/>
    </row>
    <row r="287" spans="4:7" ht="12">
      <c r="D287" s="77"/>
      <c r="E287" s="79"/>
      <c r="F287" s="67"/>
      <c r="G287" s="43"/>
    </row>
    <row r="288" spans="4:7" ht="12">
      <c r="D288" s="77"/>
      <c r="E288" s="79"/>
      <c r="F288" s="67"/>
      <c r="G288" s="43"/>
    </row>
    <row r="289" spans="4:7" ht="12">
      <c r="D289" s="77"/>
      <c r="E289" s="79"/>
      <c r="F289" s="67"/>
      <c r="G289" s="43"/>
    </row>
    <row r="290" spans="4:7" ht="12">
      <c r="D290" s="77"/>
      <c r="E290" s="79"/>
      <c r="F290" s="67"/>
      <c r="G290" s="43"/>
    </row>
    <row r="291" spans="4:7" ht="12">
      <c r="D291" s="77"/>
      <c r="E291" s="79"/>
      <c r="F291" s="67"/>
      <c r="G291" s="43"/>
    </row>
    <row r="292" spans="4:7" ht="12">
      <c r="D292" s="77"/>
      <c r="E292" s="79"/>
      <c r="F292" s="67"/>
      <c r="G292" s="43"/>
    </row>
    <row r="293" spans="4:7" ht="12">
      <c r="D293" s="77"/>
      <c r="E293" s="79"/>
      <c r="F293" s="67"/>
      <c r="G293" s="43"/>
    </row>
    <row r="294" spans="4:7" ht="12">
      <c r="D294" s="77"/>
      <c r="E294" s="79"/>
      <c r="F294" s="67"/>
      <c r="G294" s="43"/>
    </row>
  </sheetData>
  <sheetProtection password="C6D1" sheet="1" objects="1" scenarios="1" formatCells="0" formatColumns="0" formatRows="0"/>
  <mergeCells count="29">
    <mergeCell ref="A1:F1"/>
    <mergeCell ref="A2:F2"/>
    <mergeCell ref="A135:E135"/>
    <mergeCell ref="A5:B5"/>
    <mergeCell ref="A10:B10"/>
    <mergeCell ref="A15:B15"/>
    <mergeCell ref="A20:B20"/>
    <mergeCell ref="A25:B25"/>
    <mergeCell ref="A30:B30"/>
    <mergeCell ref="A35:B35"/>
    <mergeCell ref="A40:B40"/>
    <mergeCell ref="A45:B45"/>
    <mergeCell ref="A50:B50"/>
    <mergeCell ref="A55:B55"/>
    <mergeCell ref="A60:B60"/>
    <mergeCell ref="A65:B65"/>
    <mergeCell ref="A70:B70"/>
    <mergeCell ref="A75:B75"/>
    <mergeCell ref="A80:B80"/>
    <mergeCell ref="A85:B85"/>
    <mergeCell ref="A90:B90"/>
    <mergeCell ref="A95:B95"/>
    <mergeCell ref="A120:B120"/>
    <mergeCell ref="A125:B125"/>
    <mergeCell ref="A130:B130"/>
    <mergeCell ref="A100:B100"/>
    <mergeCell ref="A105:B105"/>
    <mergeCell ref="A110:B110"/>
    <mergeCell ref="A115:B115"/>
  </mergeCells>
  <dataValidations count="2">
    <dataValidation allowBlank="1" showInputMessage="1" showErrorMessage="1" imeMode="off" sqref="A130 A125 A120 A115 A95 A90 A85 A65 A45 A40 A35 A25 A15 A4:A5 A10 A20 A30 A50 A55 A60 A70 A75 A80 A100 A105 A110"/>
    <dataValidation allowBlank="1" showInputMessage="1" showErrorMessage="1" imeMode="on" sqref="B130 B125 B120 B115 B95 B90 B85 B65 B45 B40 B35 B25 B15 B4 B10 B20 B30 B50 B55 B60 B70 B75 B80 B100 B105 B110"/>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7"/>
  <sheetViews>
    <sheetView showGridLines="0" showZeros="0" view="pageBreakPreview" zoomScaleSheetLayoutView="100" workbookViewId="0" topLeftCell="A1">
      <selection activeCell="C19" sqref="C19"/>
    </sheetView>
  </sheetViews>
  <sheetFormatPr defaultColWidth="9.00390625" defaultRowHeight="24.75" customHeight="1"/>
  <cols>
    <col min="1" max="1" width="7.375" style="57" customWidth="1"/>
    <col min="2" max="2" width="9.875" style="57" customWidth="1"/>
    <col min="3" max="3" width="35.375" style="57" customWidth="1"/>
    <col min="4" max="4" width="22.50390625" style="57" customWidth="1"/>
    <col min="5" max="16384" width="9.00390625" style="57" customWidth="1"/>
  </cols>
  <sheetData>
    <row r="1" spans="1:4" ht="24.75" customHeight="1">
      <c r="A1" s="107" t="s">
        <v>246</v>
      </c>
      <c r="B1" s="107"/>
      <c r="C1" s="107"/>
      <c r="D1" s="107"/>
    </row>
    <row r="2" ht="22.5" customHeight="1"/>
    <row r="3" spans="1:5" s="56" customFormat="1" ht="20.25" customHeight="1">
      <c r="A3" s="5" t="s">
        <v>247</v>
      </c>
      <c r="B3" s="6"/>
      <c r="C3" s="40"/>
      <c r="D3" s="55" t="s">
        <v>15</v>
      </c>
      <c r="E3" s="41"/>
    </row>
    <row r="4" spans="1:4" ht="34.5" customHeight="1">
      <c r="A4" s="4" t="s">
        <v>5</v>
      </c>
      <c r="B4" s="4" t="s">
        <v>6</v>
      </c>
      <c r="C4" s="4" t="s">
        <v>37</v>
      </c>
      <c r="D4" s="4" t="s">
        <v>38</v>
      </c>
    </row>
    <row r="5" spans="1:4" s="59" customFormat="1" ht="34.5" customHeight="1">
      <c r="A5" s="58">
        <v>1</v>
      </c>
      <c r="B5" s="58">
        <v>100</v>
      </c>
      <c r="C5" s="1" t="s">
        <v>7</v>
      </c>
      <c r="D5" s="23">
        <f>'100章'!F19</f>
      </c>
    </row>
    <row r="6" spans="1:4" s="59" customFormat="1" ht="34.5" customHeight="1">
      <c r="A6" s="58">
        <v>2</v>
      </c>
      <c r="B6" s="58">
        <v>200</v>
      </c>
      <c r="C6" s="1" t="s">
        <v>40</v>
      </c>
      <c r="D6" s="23">
        <f>'200章'!F473</f>
        <v>0</v>
      </c>
    </row>
    <row r="7" spans="1:4" s="59" customFormat="1" ht="34.5" customHeight="1">
      <c r="A7" s="58">
        <v>3</v>
      </c>
      <c r="B7" s="58">
        <v>300</v>
      </c>
      <c r="C7" s="1" t="s">
        <v>41</v>
      </c>
      <c r="D7" s="23">
        <f>'300章'!F265</f>
        <v>0</v>
      </c>
    </row>
    <row r="8" spans="1:4" s="59" customFormat="1" ht="34.5" customHeight="1">
      <c r="A8" s="58">
        <v>4</v>
      </c>
      <c r="B8" s="58">
        <v>400</v>
      </c>
      <c r="C8" s="1" t="s">
        <v>42</v>
      </c>
      <c r="D8" s="23">
        <f>'400章'!F35</f>
        <v>0</v>
      </c>
    </row>
    <row r="9" spans="1:4" s="59" customFormat="1" ht="34.5" customHeight="1">
      <c r="A9" s="58">
        <v>5</v>
      </c>
      <c r="B9" s="58">
        <v>500</v>
      </c>
      <c r="C9" s="1" t="s">
        <v>43</v>
      </c>
      <c r="D9" s="23">
        <v>0</v>
      </c>
    </row>
    <row r="10" spans="1:4" s="59" customFormat="1" ht="34.5" customHeight="1">
      <c r="A10" s="58">
        <v>6</v>
      </c>
      <c r="B10" s="58">
        <v>600</v>
      </c>
      <c r="C10" s="1" t="s">
        <v>44</v>
      </c>
      <c r="D10" s="23">
        <f>'600章'!F135</f>
        <v>0</v>
      </c>
    </row>
    <row r="11" spans="1:4" s="59" customFormat="1" ht="34.5" customHeight="1">
      <c r="A11" s="58">
        <v>7</v>
      </c>
      <c r="B11" s="58">
        <v>700</v>
      </c>
      <c r="C11" s="1" t="s">
        <v>45</v>
      </c>
      <c r="D11" s="23">
        <v>0</v>
      </c>
    </row>
    <row r="12" spans="1:4" s="59" customFormat="1" ht="34.5" customHeight="1">
      <c r="A12" s="58">
        <v>8</v>
      </c>
      <c r="B12" s="105" t="s">
        <v>46</v>
      </c>
      <c r="C12" s="106"/>
      <c r="D12" s="23">
        <f>SUM(D5:D11)</f>
        <v>0</v>
      </c>
    </row>
    <row r="13" spans="1:4" s="59" customFormat="1" ht="34.5" customHeight="1">
      <c r="A13" s="58">
        <v>9</v>
      </c>
      <c r="B13" s="108" t="s">
        <v>39</v>
      </c>
      <c r="C13" s="106"/>
      <c r="D13" s="23">
        <v>0</v>
      </c>
    </row>
    <row r="14" spans="1:4" s="59" customFormat="1" ht="34.5" customHeight="1">
      <c r="A14" s="58">
        <v>10</v>
      </c>
      <c r="B14" s="108" t="s">
        <v>47</v>
      </c>
      <c r="C14" s="106"/>
      <c r="D14" s="23">
        <f>IF(D12=0,"",D12-D13)</f>
      </c>
    </row>
    <row r="15" spans="1:4" s="59" customFormat="1" ht="34.5" customHeight="1">
      <c r="A15" s="58">
        <v>11</v>
      </c>
      <c r="B15" s="105" t="s">
        <v>248</v>
      </c>
      <c r="C15" s="106"/>
      <c r="D15" s="60">
        <v>0</v>
      </c>
    </row>
    <row r="16" spans="1:4" s="59" customFormat="1" ht="34.5" customHeight="1">
      <c r="A16" s="58">
        <v>12</v>
      </c>
      <c r="B16" s="105" t="s">
        <v>249</v>
      </c>
      <c r="C16" s="106"/>
      <c r="D16" s="23">
        <v>0</v>
      </c>
    </row>
    <row r="17" spans="1:4" s="59" customFormat="1" ht="34.5" customHeight="1">
      <c r="A17" s="58">
        <v>13</v>
      </c>
      <c r="B17" s="105" t="s">
        <v>250</v>
      </c>
      <c r="C17" s="106"/>
      <c r="D17" s="23">
        <f>IF(D12=0,"",D12+D15+D16)</f>
      </c>
    </row>
  </sheetData>
  <sheetProtection password="C6D1" sheet="1" objects="1" scenarios="1" formatCells="0" formatColumns="0" formatRows="0"/>
  <mergeCells count="7">
    <mergeCell ref="B15:C15"/>
    <mergeCell ref="B16:C16"/>
    <mergeCell ref="B17:C17"/>
    <mergeCell ref="A1:D1"/>
    <mergeCell ref="B12:C12"/>
    <mergeCell ref="B13:C13"/>
    <mergeCell ref="B14:C14"/>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XN</cp:lastModifiedBy>
  <cp:lastPrinted>2014-08-13T08:34:25Z</cp:lastPrinted>
  <dcterms:created xsi:type="dcterms:W3CDTF">2008-07-05T17:48:01Z</dcterms:created>
  <dcterms:modified xsi:type="dcterms:W3CDTF">2014-08-13T08:34:31Z</dcterms:modified>
  <cp:category/>
  <cp:version/>
  <cp:contentType/>
  <cp:contentStatus/>
</cp:coreProperties>
</file>